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45" windowWidth="15960" windowHeight="16440"/>
  </bookViews>
  <sheets>
    <sheet name="Work Sheet" sheetId="1" r:id="rId1"/>
  </sheets>
  <calcPr calcId="125725"/>
</workbook>
</file>

<file path=xl/calcChain.xml><?xml version="1.0" encoding="utf-8"?>
<calcChain xmlns="http://schemas.openxmlformats.org/spreadsheetml/2006/main">
  <c r="P75" i="1"/>
  <c r="N75"/>
  <c r="L75"/>
  <c r="J75"/>
  <c r="E75" s="1"/>
  <c r="P74"/>
  <c r="N74"/>
  <c r="L74"/>
  <c r="J74"/>
  <c r="E74" s="1"/>
  <c r="P73"/>
  <c r="N73"/>
  <c r="L73"/>
  <c r="J73"/>
  <c r="E73" s="1"/>
  <c r="A73" s="1"/>
  <c r="P72"/>
  <c r="N72"/>
  <c r="L72"/>
  <c r="J72"/>
  <c r="E72" s="1"/>
  <c r="P71"/>
  <c r="N71"/>
  <c r="L71"/>
  <c r="J71"/>
  <c r="E71" s="1"/>
  <c r="P70"/>
  <c r="N70"/>
  <c r="L70"/>
  <c r="J70"/>
  <c r="E70" s="1"/>
  <c r="P69"/>
  <c r="N69"/>
  <c r="L69"/>
  <c r="J69"/>
  <c r="E69" s="1"/>
  <c r="P68"/>
  <c r="N68"/>
  <c r="L68"/>
  <c r="J68"/>
  <c r="E68" s="1"/>
  <c r="P67"/>
  <c r="N67"/>
  <c r="L67"/>
  <c r="J67"/>
  <c r="E67" s="1"/>
  <c r="P66"/>
  <c r="N66"/>
  <c r="L66"/>
  <c r="J66"/>
  <c r="E66" s="1"/>
  <c r="P65"/>
  <c r="N65"/>
  <c r="L65"/>
  <c r="J65"/>
  <c r="E65" s="1"/>
  <c r="P64"/>
  <c r="N64"/>
  <c r="L64"/>
  <c r="J64"/>
  <c r="E64" s="1"/>
  <c r="P63"/>
  <c r="N63"/>
  <c r="L63"/>
  <c r="J63"/>
  <c r="E63" s="1"/>
  <c r="P62"/>
  <c r="N62"/>
  <c r="L62"/>
  <c r="J62"/>
  <c r="E62" s="1"/>
  <c r="P61"/>
  <c r="N61"/>
  <c r="L61"/>
  <c r="J61"/>
  <c r="E61" s="1"/>
  <c r="P60"/>
  <c r="N60"/>
  <c r="L60"/>
  <c r="J60"/>
  <c r="E60" s="1"/>
  <c r="P59"/>
  <c r="N59"/>
  <c r="L59"/>
  <c r="J59"/>
  <c r="E59" s="1"/>
  <c r="P58"/>
  <c r="N58"/>
  <c r="L58"/>
  <c r="J58"/>
  <c r="E58" s="1"/>
  <c r="P57"/>
  <c r="N57"/>
  <c r="L57"/>
  <c r="J57"/>
  <c r="E57" s="1"/>
  <c r="P56"/>
  <c r="N56"/>
  <c r="L56"/>
  <c r="J56"/>
  <c r="E56" s="1"/>
  <c r="P55"/>
  <c r="N55"/>
  <c r="L55"/>
  <c r="J55"/>
  <c r="E55" s="1"/>
  <c r="P54"/>
  <c r="N54"/>
  <c r="L54"/>
  <c r="J54"/>
  <c r="E54" s="1"/>
  <c r="P53"/>
  <c r="N53"/>
  <c r="L53"/>
  <c r="J53"/>
  <c r="E53" s="1"/>
  <c r="P52"/>
  <c r="N52"/>
  <c r="L52"/>
  <c r="J52"/>
  <c r="E52" s="1"/>
  <c r="P51"/>
  <c r="N51"/>
  <c r="L51"/>
  <c r="J51"/>
  <c r="E51" s="1"/>
  <c r="P50"/>
  <c r="E50" s="1"/>
  <c r="N50"/>
  <c r="J50"/>
  <c r="P49"/>
  <c r="N49"/>
  <c r="E49" s="1"/>
  <c r="L49"/>
  <c r="J49"/>
  <c r="P48"/>
  <c r="N48"/>
  <c r="J48"/>
  <c r="E48" s="1"/>
  <c r="P47"/>
  <c r="N47"/>
  <c r="L47"/>
  <c r="J47"/>
  <c r="E47" s="1"/>
  <c r="P46"/>
  <c r="N46"/>
  <c r="L46"/>
  <c r="J46"/>
  <c r="E46" s="1"/>
  <c r="P45"/>
  <c r="N45"/>
  <c r="L45"/>
  <c r="J45"/>
  <c r="E45" s="1"/>
  <c r="P44"/>
  <c r="N44"/>
  <c r="L44"/>
  <c r="J44"/>
  <c r="E44" s="1"/>
  <c r="A44" s="1"/>
  <c r="P43"/>
  <c r="N43"/>
  <c r="L43"/>
  <c r="J43"/>
  <c r="E43" s="1"/>
  <c r="P42"/>
  <c r="N42"/>
  <c r="L42"/>
  <c r="J42"/>
  <c r="E42" s="1"/>
  <c r="P41"/>
  <c r="N41"/>
  <c r="L41"/>
  <c r="J41"/>
  <c r="E41" s="1"/>
  <c r="A41" s="1"/>
  <c r="P40"/>
  <c r="N40"/>
  <c r="L40"/>
  <c r="J40"/>
  <c r="E40" s="1"/>
  <c r="P39"/>
  <c r="N39"/>
  <c r="L39"/>
  <c r="J39"/>
  <c r="E39" s="1"/>
  <c r="P38"/>
  <c r="N38"/>
  <c r="L38"/>
  <c r="J38"/>
  <c r="E38" s="1"/>
  <c r="A38" s="1"/>
  <c r="P37"/>
  <c r="N37"/>
  <c r="J37"/>
  <c r="E37" s="1"/>
  <c r="P36"/>
  <c r="N36"/>
  <c r="L36"/>
  <c r="J36"/>
  <c r="E36" s="1"/>
  <c r="P35"/>
  <c r="N35"/>
  <c r="L35"/>
  <c r="J35"/>
  <c r="E35" s="1"/>
  <c r="P34"/>
  <c r="N34"/>
  <c r="L34"/>
  <c r="J34"/>
  <c r="E34" s="1"/>
  <c r="P33"/>
  <c r="N33"/>
  <c r="L33"/>
  <c r="J33"/>
  <c r="E33" s="1"/>
  <c r="P32"/>
  <c r="N32"/>
  <c r="L32"/>
  <c r="J32"/>
  <c r="E32" s="1"/>
  <c r="P31"/>
  <c r="N31"/>
  <c r="L31"/>
  <c r="J31"/>
  <c r="E31" s="1"/>
  <c r="P30"/>
  <c r="N30"/>
  <c r="L30"/>
  <c r="J30"/>
  <c r="E30" s="1"/>
  <c r="P29"/>
  <c r="N29"/>
  <c r="L29"/>
  <c r="J29"/>
  <c r="E29" s="1"/>
  <c r="P28"/>
  <c r="N28"/>
  <c r="L28"/>
  <c r="J28"/>
  <c r="E28" s="1"/>
  <c r="P27"/>
  <c r="N27"/>
  <c r="L27"/>
  <c r="J27"/>
  <c r="E27" s="1"/>
  <c r="P26"/>
  <c r="N26"/>
  <c r="L26"/>
  <c r="J26"/>
  <c r="E26" s="1"/>
  <c r="P25"/>
  <c r="N25"/>
  <c r="L25"/>
  <c r="J25"/>
  <c r="E25" s="1"/>
  <c r="P24"/>
  <c r="N24"/>
  <c r="L24"/>
  <c r="J24"/>
  <c r="E24" s="1"/>
  <c r="P23"/>
  <c r="N23"/>
  <c r="L23"/>
  <c r="J23"/>
  <c r="E23" s="1"/>
  <c r="P22"/>
  <c r="N22"/>
  <c r="L22"/>
  <c r="J22"/>
  <c r="E22" s="1"/>
  <c r="P21"/>
  <c r="N21"/>
  <c r="L21"/>
  <c r="J21"/>
  <c r="E21" s="1"/>
  <c r="P20"/>
  <c r="N20"/>
  <c r="L20"/>
  <c r="J20"/>
  <c r="E20" s="1"/>
  <c r="P19"/>
  <c r="N19"/>
  <c r="L19"/>
  <c r="J19"/>
  <c r="E19" s="1"/>
  <c r="P18"/>
  <c r="N18"/>
  <c r="L18"/>
  <c r="J18"/>
  <c r="E18" s="1"/>
  <c r="P17"/>
  <c r="N17"/>
  <c r="L17"/>
  <c r="J17"/>
  <c r="E17" s="1"/>
  <c r="P16"/>
  <c r="N16"/>
  <c r="L16"/>
  <c r="J16"/>
  <c r="E16" s="1"/>
  <c r="P15"/>
  <c r="N15"/>
  <c r="L15"/>
  <c r="J15"/>
  <c r="E15" s="1"/>
  <c r="P14"/>
  <c r="N14"/>
  <c r="L14"/>
  <c r="J14"/>
  <c r="E14" s="1"/>
  <c r="P13"/>
  <c r="N13"/>
  <c r="L13"/>
  <c r="J13"/>
  <c r="E13" s="1"/>
  <c r="P12"/>
  <c r="N12"/>
  <c r="L12"/>
  <c r="J12"/>
  <c r="E12" s="1"/>
  <c r="P11"/>
  <c r="N11"/>
  <c r="L11"/>
  <c r="J11"/>
  <c r="E11" s="1"/>
  <c r="P10"/>
  <c r="N10"/>
  <c r="L10"/>
  <c r="J10"/>
  <c r="E10" s="1"/>
  <c r="P9"/>
  <c r="N9"/>
  <c r="L9"/>
  <c r="J9"/>
  <c r="E9" s="1"/>
  <c r="P8"/>
  <c r="N8"/>
  <c r="L8"/>
  <c r="J8"/>
  <c r="E8" s="1"/>
  <c r="A8" s="1"/>
  <c r="P7"/>
  <c r="N7"/>
  <c r="L7"/>
  <c r="J7"/>
  <c r="E7" s="1"/>
  <c r="A52" l="1"/>
  <c r="A58"/>
  <c r="A61"/>
  <c r="A67"/>
  <c r="A70"/>
  <c r="A9"/>
  <c r="A12"/>
  <c r="A15"/>
  <c r="A18"/>
  <c r="A21"/>
  <c r="A24"/>
  <c r="A27"/>
  <c r="A30"/>
  <c r="A33"/>
  <c r="A36"/>
  <c r="A47"/>
  <c r="A55"/>
  <c r="A64"/>
  <c r="A39"/>
  <c r="A42"/>
  <c r="A45"/>
  <c r="A48"/>
  <c r="A53"/>
  <c r="A56"/>
  <c r="A59"/>
  <c r="A62"/>
  <c r="A65"/>
  <c r="A68"/>
  <c r="A71"/>
  <c r="A74"/>
  <c r="A7"/>
  <c r="A10"/>
  <c r="A13"/>
  <c r="A16"/>
  <c r="A19"/>
  <c r="A22"/>
  <c r="A25"/>
  <c r="A28"/>
  <c r="A31"/>
  <c r="A34"/>
  <c r="A37"/>
  <c r="A49"/>
  <c r="A40"/>
  <c r="A43"/>
  <c r="A46"/>
  <c r="A51"/>
  <c r="A54"/>
  <c r="A57"/>
  <c r="A60"/>
  <c r="A63"/>
  <c r="A66"/>
  <c r="A69"/>
  <c r="A72"/>
  <c r="A75"/>
  <c r="A11"/>
  <c r="A14"/>
  <c r="A17"/>
  <c r="A20"/>
  <c r="A23"/>
  <c r="A26"/>
  <c r="A29"/>
  <c r="A32"/>
  <c r="A35"/>
  <c r="A50"/>
</calcChain>
</file>

<file path=xl/sharedStrings.xml><?xml version="1.0" encoding="utf-8"?>
<sst xmlns="http://schemas.openxmlformats.org/spreadsheetml/2006/main" count="170" uniqueCount="105">
  <si>
    <t>NZRYA</t>
  </si>
  <si>
    <t>IOM National Champhionship - Ranking</t>
  </si>
  <si>
    <t>Nth Island</t>
  </si>
  <si>
    <t>North Harbour</t>
  </si>
  <si>
    <t>Canterbury</t>
  </si>
  <si>
    <t>Auckland</t>
  </si>
  <si>
    <t>Updated Apr-9th 2022</t>
  </si>
  <si>
    <t>KRYS/NSRYS</t>
  </si>
  <si>
    <t>GHRYC</t>
  </si>
  <si>
    <t>PRSC</t>
  </si>
  <si>
    <t>NMMS</t>
  </si>
  <si>
    <t>Sum of the highest four (4) events points over preceding 12 mths period</t>
  </si>
  <si>
    <t>5/6-Mar-22</t>
  </si>
  <si>
    <t>19/20-Feb–22</t>
  </si>
  <si>
    <t>07/08 -Aug-21</t>
  </si>
  <si>
    <t>24/25-July–21</t>
  </si>
  <si>
    <t>*Most recent if sailed same event occurs twice within ranking period</t>
  </si>
  <si>
    <t>Ranking</t>
  </si>
  <si>
    <t>Skipper</t>
  </si>
  <si>
    <t>SAIL No.</t>
  </si>
  <si>
    <t>Club</t>
  </si>
  <si>
    <t>POINTS</t>
  </si>
  <si>
    <t>Events</t>
  </si>
  <si>
    <t>Pos.</t>
  </si>
  <si>
    <t>Pts</t>
  </si>
  <si>
    <t>Ian Vickers</t>
  </si>
  <si>
    <t>NSRYS</t>
  </si>
  <si>
    <t>Roddy Booth</t>
  </si>
  <si>
    <t>KRYS</t>
  </si>
  <si>
    <t>Graham Clough</t>
  </si>
  <si>
    <t>Ian Power</t>
  </si>
  <si>
    <t>Reubin Muir</t>
  </si>
  <si>
    <t>Brett May</t>
  </si>
  <si>
    <t>Nigel Sibun</t>
  </si>
  <si>
    <t>Alan Vickers</t>
  </si>
  <si>
    <t>Karl Stachel</t>
  </si>
  <si>
    <t>Rick Cassels-Brown</t>
  </si>
  <si>
    <t>Terry Valder</t>
  </si>
  <si>
    <t>Bob Senior</t>
  </si>
  <si>
    <t>Paul Johnson</t>
  </si>
  <si>
    <t>Alex Bruce</t>
  </si>
  <si>
    <t>ORYC</t>
  </si>
  <si>
    <t>Bruce Edgar</t>
  </si>
  <si>
    <t>Graham Cross</t>
  </si>
  <si>
    <t>Kevin Robertson</t>
  </si>
  <si>
    <t>Philip Pryde</t>
  </si>
  <si>
    <t>George Stead</t>
  </si>
  <si>
    <t>Grant Nixon</t>
  </si>
  <si>
    <t>Graham Roberts</t>
  </si>
  <si>
    <t>01</t>
  </si>
  <si>
    <t>TRSC</t>
  </si>
  <si>
    <t>Keith May</t>
  </si>
  <si>
    <t>02</t>
  </si>
  <si>
    <t>Brent Cowan</t>
  </si>
  <si>
    <t>Ian Westlake</t>
  </si>
  <si>
    <t>Chris Koskela</t>
  </si>
  <si>
    <t>CMYC</t>
  </si>
  <si>
    <t>Doug Kane</t>
  </si>
  <si>
    <t>Graeme Parrat</t>
  </si>
  <si>
    <t>Leon Talic</t>
  </si>
  <si>
    <t>Robbie Norris</t>
  </si>
  <si>
    <t>Lewis Avenell</t>
  </si>
  <si>
    <t>Mark Jenkins</t>
  </si>
  <si>
    <t>WaRYC</t>
  </si>
  <si>
    <t>Laurie McArthur</t>
  </si>
  <si>
    <t>Steve Fifield</t>
  </si>
  <si>
    <t>Basil Hart</t>
  </si>
  <si>
    <t>RYSN</t>
  </si>
  <si>
    <t>John Levy</t>
  </si>
  <si>
    <t>Peter Crofts</t>
  </si>
  <si>
    <t>John Beavis</t>
  </si>
  <si>
    <t>Andrew Duncan</t>
  </si>
  <si>
    <t>Steve Walters</t>
  </si>
  <si>
    <t>Richard Guy</t>
  </si>
  <si>
    <t>Richard Proko</t>
  </si>
  <si>
    <t>Peter Jensen</t>
  </si>
  <si>
    <t>Ross McClew</t>
  </si>
  <si>
    <t>Russel Philips</t>
  </si>
  <si>
    <t>Trevor Shoebridge</t>
  </si>
  <si>
    <t>Jeremy Marris</t>
  </si>
  <si>
    <t>Jenna Menzies</t>
  </si>
  <si>
    <t>Carl Smith</t>
  </si>
  <si>
    <t>Wayne Avery</t>
  </si>
  <si>
    <t>Justin Brosnan</t>
  </si>
  <si>
    <t>Gus Fry</t>
  </si>
  <si>
    <t>Bob Spearman</t>
  </si>
  <si>
    <t>Neil Deverell</t>
  </si>
  <si>
    <t>Brian Curtis</t>
  </si>
  <si>
    <t>Richard Buchanan</t>
  </si>
  <si>
    <t>Noel Holmes</t>
  </si>
  <si>
    <t>John Anderson</t>
  </si>
  <si>
    <t>Norm Sinclair</t>
  </si>
  <si>
    <t>Rob Nelson</t>
  </si>
  <si>
    <t>WRS</t>
  </si>
  <si>
    <t>John Beech</t>
  </si>
  <si>
    <t>Gary Morton</t>
  </si>
  <si>
    <t>Nicholas Wedde</t>
  </si>
  <si>
    <t>Colin Clark</t>
  </si>
  <si>
    <t>Barry Agar</t>
  </si>
  <si>
    <t>Gordon Duell</t>
  </si>
  <si>
    <t>John Dalton</t>
  </si>
  <si>
    <t>NSYRS</t>
  </si>
  <si>
    <t>Keith MacKinven</t>
  </si>
  <si>
    <t>Barry Hawkins</t>
  </si>
  <si>
    <t>Brian Hughes</t>
  </si>
</sst>
</file>

<file path=xl/styles.xml><?xml version="1.0" encoding="utf-8"?>
<styleSheet xmlns="http://schemas.openxmlformats.org/spreadsheetml/2006/main">
  <fonts count="18">
    <font>
      <sz val="10"/>
      <color indexed="8"/>
      <name val="Arial"/>
    </font>
    <font>
      <b/>
      <sz val="14"/>
      <color indexed="8"/>
      <name val="Arial"/>
    </font>
    <font>
      <b/>
      <sz val="10"/>
      <color indexed="12"/>
      <name val="Calibri"/>
    </font>
    <font>
      <sz val="14"/>
      <color indexed="12"/>
      <name val="Arial"/>
    </font>
    <font>
      <b/>
      <sz val="10"/>
      <color indexed="8"/>
      <name val="Calibri"/>
    </font>
    <font>
      <b/>
      <sz val="11"/>
      <color indexed="15"/>
      <name val="Arial"/>
    </font>
    <font>
      <sz val="10"/>
      <color indexed="12"/>
      <name val="Calibri"/>
    </font>
    <font>
      <i/>
      <sz val="10"/>
      <color indexed="8"/>
      <name val="Arial"/>
    </font>
    <font>
      <sz val="10"/>
      <color indexed="8"/>
      <name val="Calibri"/>
    </font>
    <font>
      <b/>
      <sz val="9"/>
      <color indexed="8"/>
      <name val="Calibri"/>
    </font>
    <font>
      <i/>
      <sz val="10"/>
      <color indexed="15"/>
      <name val="Arial"/>
    </font>
    <font>
      <b/>
      <i/>
      <sz val="9"/>
      <color indexed="8"/>
      <name val="Calibri"/>
    </font>
    <font>
      <b/>
      <i/>
      <sz val="10"/>
      <color indexed="12"/>
      <name val="Calibri"/>
    </font>
    <font>
      <b/>
      <sz val="12"/>
      <color indexed="12"/>
      <name val="Calibri"/>
    </font>
    <font>
      <b/>
      <sz val="12"/>
      <color indexed="8"/>
      <name val="Calibri"/>
    </font>
    <font>
      <sz val="12"/>
      <color indexed="8"/>
      <name val="Calibri"/>
    </font>
    <font>
      <b/>
      <i/>
      <sz val="12"/>
      <color indexed="12"/>
      <name val="Calibri"/>
    </font>
    <font>
      <i/>
      <sz val="10"/>
      <color indexed="8"/>
      <name val="Calibri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</fills>
  <borders count="41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10"/>
      </bottom>
      <diagonal/>
    </border>
    <border>
      <left style="thin">
        <color indexed="8"/>
      </left>
      <right/>
      <top/>
      <bottom style="thin">
        <color indexed="10"/>
      </bottom>
      <diagonal/>
    </border>
    <border>
      <left/>
      <right style="thin">
        <color indexed="8"/>
      </right>
      <top/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/>
      <top style="thin">
        <color indexed="10"/>
      </top>
      <bottom style="thin">
        <color indexed="8"/>
      </bottom>
      <diagonal/>
    </border>
    <border>
      <left/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81">
    <xf numFmtId="0" fontId="0" fillId="0" borderId="0" xfId="0" applyFont="1" applyAlignment="1"/>
    <xf numFmtId="0" fontId="0" fillId="0" borderId="0" xfId="0" applyNumberFormat="1" applyFont="1" applyAlignment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5" fontId="5" fillId="2" borderId="10" xfId="0" applyNumberFormat="1" applyFont="1" applyFill="1" applyBorder="1" applyAlignment="1">
      <alignment horizontal="center"/>
    </xf>
    <xf numFmtId="15" fontId="5" fillId="2" borderId="11" xfId="0" applyNumberFormat="1" applyFont="1" applyFill="1" applyBorder="1" applyAlignment="1">
      <alignment horizontal="center"/>
    </xf>
    <xf numFmtId="15" fontId="7" fillId="6" borderId="11" xfId="0" applyNumberFormat="1" applyFont="1" applyFill="1" applyBorder="1" applyAlignment="1">
      <alignment horizontal="center" vertical="center"/>
    </xf>
    <xf numFmtId="15" fontId="7" fillId="6" borderId="10" xfId="0" applyNumberFormat="1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/>
    </xf>
    <xf numFmtId="15" fontId="10" fillId="7" borderId="12" xfId="0" applyNumberFormat="1" applyFont="1" applyFill="1" applyBorder="1" applyAlignment="1">
      <alignment horizontal="center" vertical="center"/>
    </xf>
    <xf numFmtId="0" fontId="11" fillId="8" borderId="29" xfId="0" applyNumberFormat="1" applyFont="1" applyFill="1" applyBorder="1" applyAlignment="1">
      <alignment horizontal="center" vertical="center"/>
    </xf>
    <xf numFmtId="0" fontId="11" fillId="9" borderId="29" xfId="0" applyNumberFormat="1" applyFont="1" applyFill="1" applyBorder="1" applyAlignment="1">
      <alignment horizontal="center" vertical="center"/>
    </xf>
    <xf numFmtId="0" fontId="11" fillId="8" borderId="30" xfId="0" applyNumberFormat="1" applyFont="1" applyFill="1" applyBorder="1" applyAlignment="1">
      <alignment horizontal="center" vertical="center"/>
    </xf>
    <xf numFmtId="0" fontId="11" fillId="5" borderId="30" xfId="0" applyNumberFormat="1" applyFont="1" applyFill="1" applyBorder="1" applyAlignment="1">
      <alignment horizontal="center" vertical="center"/>
    </xf>
    <xf numFmtId="49" fontId="4" fillId="3" borderId="31" xfId="0" applyNumberFormat="1" applyFont="1" applyFill="1" applyBorder="1" applyAlignment="1">
      <alignment horizontal="center"/>
    </xf>
    <xf numFmtId="49" fontId="4" fillId="3" borderId="31" xfId="0" applyNumberFormat="1" applyFont="1" applyFill="1" applyBorder="1" applyAlignment="1">
      <alignment horizontal="center" vertical="top"/>
    </xf>
    <xf numFmtId="49" fontId="12" fillId="3" borderId="31" xfId="0" applyNumberFormat="1" applyFont="1" applyFill="1" applyBorder="1" applyAlignment="1">
      <alignment horizontal="center"/>
    </xf>
    <xf numFmtId="49" fontId="4" fillId="3" borderId="25" xfId="0" applyNumberFormat="1" applyFont="1" applyFill="1" applyBorder="1" applyAlignment="1">
      <alignment horizontal="center"/>
    </xf>
    <xf numFmtId="49" fontId="9" fillId="3" borderId="32" xfId="0" applyNumberFormat="1" applyFont="1" applyFill="1" applyBorder="1" applyAlignment="1">
      <alignment horizontal="center" vertical="center"/>
    </xf>
    <xf numFmtId="0" fontId="13" fillId="10" borderId="31" xfId="0" applyNumberFormat="1" applyFont="1" applyFill="1" applyBorder="1" applyAlignment="1">
      <alignment horizontal="center" vertical="center"/>
    </xf>
    <xf numFmtId="49" fontId="0" fillId="11" borderId="31" xfId="0" applyNumberFormat="1" applyFont="1" applyFill="1" applyBorder="1" applyAlignment="1"/>
    <xf numFmtId="0" fontId="14" fillId="3" borderId="31" xfId="0" applyNumberFormat="1" applyFont="1" applyFill="1" applyBorder="1" applyAlignment="1">
      <alignment horizontal="center" vertical="center"/>
    </xf>
    <xf numFmtId="49" fontId="15" fillId="8" borderId="31" xfId="0" applyNumberFormat="1" applyFont="1" applyFill="1" applyBorder="1" applyAlignment="1">
      <alignment horizontal="center"/>
    </xf>
    <xf numFmtId="1" fontId="16" fillId="6" borderId="31" xfId="0" applyNumberFormat="1" applyFont="1" applyFill="1" applyBorder="1" applyAlignment="1">
      <alignment horizontal="center" vertical="center"/>
    </xf>
    <xf numFmtId="1" fontId="8" fillId="3" borderId="31" xfId="0" applyNumberFormat="1" applyFont="1" applyFill="1" applyBorder="1" applyAlignment="1">
      <alignment horizontal="center" vertical="center"/>
    </xf>
    <xf numFmtId="1" fontId="4" fillId="9" borderId="31" xfId="0" applyNumberFormat="1" applyFont="1" applyFill="1" applyBorder="1" applyAlignment="1">
      <alignment horizontal="center" vertical="center"/>
    </xf>
    <xf numFmtId="1" fontId="17" fillId="6" borderId="31" xfId="0" applyNumberFormat="1" applyFont="1" applyFill="1" applyBorder="1" applyAlignment="1">
      <alignment horizontal="center" vertical="center"/>
    </xf>
    <xf numFmtId="1" fontId="4" fillId="5" borderId="31" xfId="0" applyNumberFormat="1" applyFont="1" applyFill="1" applyBorder="1" applyAlignment="1">
      <alignment horizontal="center" vertical="center"/>
    </xf>
    <xf numFmtId="1" fontId="17" fillId="3" borderId="31" xfId="0" applyNumberFormat="1" applyFont="1" applyFill="1" applyBorder="1" applyAlignment="1">
      <alignment horizontal="center" vertical="center"/>
    </xf>
    <xf numFmtId="49" fontId="15" fillId="11" borderId="31" xfId="0" applyNumberFormat="1" applyFont="1" applyFill="1" applyBorder="1" applyAlignment="1">
      <alignment horizontal="left" vertical="center"/>
    </xf>
    <xf numFmtId="49" fontId="14" fillId="3" borderId="31" xfId="0" applyNumberFormat="1" applyFont="1" applyFill="1" applyBorder="1" applyAlignment="1">
      <alignment horizontal="center" vertical="center"/>
    </xf>
    <xf numFmtId="49" fontId="15" fillId="8" borderId="31" xfId="0" applyNumberFormat="1" applyFont="1" applyFill="1" applyBorder="1" applyAlignment="1">
      <alignment horizontal="center" vertical="center"/>
    </xf>
    <xf numFmtId="0" fontId="0" fillId="3" borderId="33" xfId="0" applyFont="1" applyFill="1" applyBorder="1" applyAlignment="1"/>
    <xf numFmtId="0" fontId="0" fillId="3" borderId="34" xfId="0" applyFont="1" applyFill="1" applyBorder="1" applyAlignment="1"/>
    <xf numFmtId="0" fontId="0" fillId="3" borderId="35" xfId="0" applyFont="1" applyFill="1" applyBorder="1" applyAlignment="1"/>
    <xf numFmtId="0" fontId="0" fillId="3" borderId="36" xfId="0" applyFont="1" applyFill="1" applyBorder="1" applyAlignment="1"/>
    <xf numFmtId="0" fontId="0" fillId="3" borderId="19" xfId="0" applyFont="1" applyFill="1" applyBorder="1" applyAlignment="1"/>
    <xf numFmtId="0" fontId="0" fillId="3" borderId="37" xfId="0" applyFont="1" applyFill="1" applyBorder="1" applyAlignment="1"/>
    <xf numFmtId="0" fontId="0" fillId="3" borderId="38" xfId="0" applyFont="1" applyFill="1" applyBorder="1" applyAlignment="1"/>
    <xf numFmtId="0" fontId="0" fillId="3" borderId="39" xfId="0" applyFont="1" applyFill="1" applyBorder="1" applyAlignment="1"/>
    <xf numFmtId="0" fontId="0" fillId="3" borderId="40" xfId="0" applyFont="1" applyFill="1" applyBorder="1" applyAlignment="1"/>
    <xf numFmtId="49" fontId="8" fillId="2" borderId="23" xfId="0" applyNumberFormat="1" applyFont="1" applyFill="1" applyBorder="1" applyAlignment="1">
      <alignment horizontal="center"/>
    </xf>
    <xf numFmtId="49" fontId="8" fillId="2" borderId="24" xfId="0" applyNumberFormat="1" applyFont="1" applyFill="1" applyBorder="1" applyAlignment="1">
      <alignment horizontal="center"/>
    </xf>
    <xf numFmtId="49" fontId="10" fillId="7" borderId="26" xfId="0" applyNumberFormat="1" applyFont="1" applyFill="1" applyBorder="1" applyAlignment="1">
      <alignment horizontal="center" vertical="center"/>
    </xf>
    <xf numFmtId="15" fontId="10" fillId="7" borderId="27" xfId="0" applyNumberFormat="1" applyFont="1" applyFill="1" applyBorder="1" applyAlignment="1">
      <alignment horizontal="center" vertical="center"/>
    </xf>
    <xf numFmtId="15" fontId="10" fillId="7" borderId="28" xfId="0" applyNumberFormat="1" applyFont="1" applyFill="1" applyBorder="1" applyAlignment="1">
      <alignment horizontal="center" vertical="center"/>
    </xf>
    <xf numFmtId="49" fontId="7" fillId="6" borderId="10" xfId="0" applyNumberFormat="1" applyFont="1" applyFill="1" applyBorder="1" applyAlignment="1">
      <alignment horizontal="center" vertical="center"/>
    </xf>
    <xf numFmtId="15" fontId="7" fillId="6" borderId="19" xfId="0" applyNumberFormat="1" applyFont="1" applyFill="1" applyBorder="1" applyAlignment="1">
      <alignment horizontal="center" vertical="center"/>
    </xf>
    <xf numFmtId="15" fontId="7" fillId="6" borderId="11" xfId="0" applyNumberFormat="1" applyFont="1" applyFill="1" applyBorder="1" applyAlignment="1">
      <alignment horizontal="center" vertical="center"/>
    </xf>
    <xf numFmtId="49" fontId="4" fillId="4" borderId="12" xfId="0" applyNumberFormat="1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49" fontId="6" fillId="2" borderId="16" xfId="0" applyNumberFormat="1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49" fontId="8" fillId="2" borderId="20" xfId="0" applyNumberFormat="1" applyFont="1" applyFill="1" applyBorder="1" applyAlignment="1">
      <alignment horizontal="center"/>
    </xf>
    <xf numFmtId="15" fontId="8" fillId="2" borderId="21" xfId="0" applyNumberFormat="1" applyFont="1" applyFill="1" applyBorder="1" applyAlignment="1">
      <alignment horizontal="center"/>
    </xf>
    <xf numFmtId="49" fontId="4" fillId="5" borderId="12" xfId="0" applyNumberFormat="1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/>
    </xf>
    <xf numFmtId="15" fontId="8" fillId="2" borderId="22" xfId="0" applyNumberFormat="1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49" fontId="5" fillId="2" borderId="13" xfId="0" applyNumberFormat="1" applyFont="1" applyFill="1" applyBorder="1" applyAlignment="1">
      <alignment horizontal="center"/>
    </xf>
    <xf numFmtId="15" fontId="5" fillId="2" borderId="14" xfId="0" applyNumberFormat="1" applyFont="1" applyFill="1" applyBorder="1" applyAlignment="1">
      <alignment horizontal="center"/>
    </xf>
    <xf numFmtId="15" fontId="5" fillId="3" borderId="14" xfId="0" applyNumberFormat="1" applyFont="1" applyFill="1" applyBorder="1" applyAlignment="1">
      <alignment horizontal="center"/>
    </xf>
    <xf numFmtId="15" fontId="5" fillId="2" borderId="15" xfId="0" applyNumberFormat="1" applyFont="1" applyFill="1" applyBorder="1" applyAlignment="1">
      <alignment horizontal="center"/>
    </xf>
    <xf numFmtId="49" fontId="4" fillId="5" borderId="10" xfId="0" applyNumberFormat="1" applyFont="1" applyFill="1" applyBorder="1" applyAlignment="1">
      <alignment horizontal="center" vertical="center"/>
    </xf>
    <xf numFmtId="49" fontId="4" fillId="5" borderId="11" xfId="0" applyNumberFormat="1" applyFont="1" applyFill="1" applyBorder="1" applyAlignment="1">
      <alignment horizontal="center" vertical="center"/>
    </xf>
    <xf numFmtId="49" fontId="6" fillId="2" borderId="17" xfId="0" applyNumberFormat="1" applyFont="1" applyFill="1" applyBorder="1" applyAlignment="1">
      <alignment horizontal="center"/>
    </xf>
    <xf numFmtId="49" fontId="6" fillId="2" borderId="18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AAAAA"/>
      <rgbColor rgb="FFFFFFFF"/>
      <rgbColor rgb="FF0000FF"/>
      <rgbColor rgb="FFA5A5A5"/>
      <rgbColor rgb="FFCC9900"/>
      <rgbColor rgb="FFFF0000"/>
      <rgbColor rgb="FFCCFFFF"/>
      <rgbColor rgb="FFE5B8B7"/>
      <rgbColor rgb="FFEEECE1"/>
      <rgbColor rgb="FFBFBFBF"/>
      <rgbColor rgb="FF99CCFF"/>
      <rgbColor rgb="FFFFFF66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69"/>
  <sheetViews>
    <sheetView showGridLines="0" tabSelected="1" workbookViewId="0">
      <selection sqref="A1:F1"/>
    </sheetView>
  </sheetViews>
  <sheetFormatPr defaultColWidth="12.140625" defaultRowHeight="12.75" customHeight="1"/>
  <cols>
    <col min="1" max="1" width="6.85546875" style="1" customWidth="1"/>
    <col min="2" max="2" width="22.7109375" style="1" customWidth="1"/>
    <col min="3" max="3" width="7.85546875" style="1" customWidth="1"/>
    <col min="4" max="4" width="9.7109375" style="1" customWidth="1"/>
    <col min="5" max="5" width="9.140625" style="1" customWidth="1"/>
    <col min="6" max="6" width="6" style="1" customWidth="1"/>
    <col min="7" max="8" width="12.140625" style="1" hidden="1" customWidth="1"/>
    <col min="9" max="16" width="10.42578125" style="1" customWidth="1"/>
    <col min="17" max="17" width="12.140625" style="1" customWidth="1"/>
    <col min="18" max="16384" width="12.140625" style="1"/>
  </cols>
  <sheetData>
    <row r="1" spans="1:16" ht="18" customHeight="1">
      <c r="A1" s="65" t="s">
        <v>0</v>
      </c>
      <c r="B1" s="66"/>
      <c r="C1" s="67"/>
      <c r="D1" s="66"/>
      <c r="E1" s="66"/>
      <c r="F1" s="68"/>
      <c r="G1" s="2"/>
      <c r="H1" s="3"/>
      <c r="I1" s="79">
        <v>2022</v>
      </c>
      <c r="J1" s="80"/>
      <c r="K1" s="79">
        <v>2022</v>
      </c>
      <c r="L1" s="80"/>
      <c r="M1" s="69">
        <v>2021</v>
      </c>
      <c r="N1" s="70"/>
      <c r="O1" s="69">
        <v>2021</v>
      </c>
      <c r="P1" s="70"/>
    </row>
    <row r="2" spans="1:16" ht="18" customHeight="1">
      <c r="A2" s="61" t="s">
        <v>1</v>
      </c>
      <c r="B2" s="62"/>
      <c r="C2" s="63"/>
      <c r="D2" s="62"/>
      <c r="E2" s="62"/>
      <c r="F2" s="64"/>
      <c r="G2" s="4"/>
      <c r="H2" s="5"/>
      <c r="I2" s="51" t="s">
        <v>2</v>
      </c>
      <c r="J2" s="52"/>
      <c r="K2" s="57" t="s">
        <v>3</v>
      </c>
      <c r="L2" s="58"/>
      <c r="M2" s="75" t="s">
        <v>4</v>
      </c>
      <c r="N2" s="76"/>
      <c r="O2" s="75" t="s">
        <v>5</v>
      </c>
      <c r="P2" s="76"/>
    </row>
    <row r="3" spans="1:16" ht="15" customHeight="1">
      <c r="A3" s="71" t="s">
        <v>6</v>
      </c>
      <c r="B3" s="72"/>
      <c r="C3" s="73"/>
      <c r="D3" s="72"/>
      <c r="E3" s="72"/>
      <c r="F3" s="74"/>
      <c r="G3" s="6"/>
      <c r="H3" s="7"/>
      <c r="I3" s="53" t="s">
        <v>7</v>
      </c>
      <c r="J3" s="54"/>
      <c r="K3" s="53" t="s">
        <v>8</v>
      </c>
      <c r="L3" s="54"/>
      <c r="M3" s="77" t="s">
        <v>9</v>
      </c>
      <c r="N3" s="78"/>
      <c r="O3" s="77" t="s">
        <v>10</v>
      </c>
      <c r="P3" s="78"/>
    </row>
    <row r="4" spans="1:16" ht="13.5" customHeight="1">
      <c r="A4" s="48" t="s">
        <v>11</v>
      </c>
      <c r="B4" s="49"/>
      <c r="C4" s="49"/>
      <c r="D4" s="49"/>
      <c r="E4" s="49"/>
      <c r="F4" s="50"/>
      <c r="G4" s="9"/>
      <c r="H4" s="8"/>
      <c r="I4" s="55" t="s">
        <v>12</v>
      </c>
      <c r="J4" s="56"/>
      <c r="K4" s="59" t="s">
        <v>13</v>
      </c>
      <c r="L4" s="60"/>
      <c r="M4" s="43" t="s">
        <v>14</v>
      </c>
      <c r="N4" s="44"/>
      <c r="O4" s="43" t="s">
        <v>15</v>
      </c>
      <c r="P4" s="44"/>
    </row>
    <row r="5" spans="1:16" ht="14.65" customHeight="1">
      <c r="A5" s="10"/>
      <c r="B5" s="45" t="s">
        <v>16</v>
      </c>
      <c r="C5" s="46"/>
      <c r="D5" s="46"/>
      <c r="E5" s="46"/>
      <c r="F5" s="47"/>
      <c r="G5" s="11"/>
      <c r="H5" s="11"/>
      <c r="I5" s="12">
        <v>21</v>
      </c>
      <c r="J5" s="13">
        <v>150</v>
      </c>
      <c r="K5" s="14">
        <v>17</v>
      </c>
      <c r="L5" s="15">
        <v>100</v>
      </c>
      <c r="M5" s="14">
        <v>29</v>
      </c>
      <c r="N5" s="15">
        <v>100</v>
      </c>
      <c r="O5" s="14">
        <v>36</v>
      </c>
      <c r="P5" s="15">
        <v>100</v>
      </c>
    </row>
    <row r="6" spans="1:16" ht="15.75" customHeight="1">
      <c r="A6" s="16" t="s">
        <v>17</v>
      </c>
      <c r="B6" s="16" t="s">
        <v>18</v>
      </c>
      <c r="C6" s="17" t="s">
        <v>19</v>
      </c>
      <c r="D6" s="16" t="s">
        <v>20</v>
      </c>
      <c r="E6" s="18" t="s">
        <v>21</v>
      </c>
      <c r="F6" s="16" t="s">
        <v>22</v>
      </c>
      <c r="G6" s="19"/>
      <c r="H6" s="19"/>
      <c r="I6" s="20" t="s">
        <v>23</v>
      </c>
      <c r="J6" s="20" t="s">
        <v>24</v>
      </c>
      <c r="K6" s="20" t="s">
        <v>23</v>
      </c>
      <c r="L6" s="20" t="s">
        <v>24</v>
      </c>
      <c r="M6" s="20" t="s">
        <v>23</v>
      </c>
      <c r="N6" s="20" t="s">
        <v>24</v>
      </c>
      <c r="O6" s="20" t="s">
        <v>23</v>
      </c>
      <c r="P6" s="20" t="s">
        <v>24</v>
      </c>
    </row>
    <row r="7" spans="1:16" ht="15.75" customHeight="1">
      <c r="A7" s="21">
        <f t="shared" ref="A7:A38" si="0">RANK(E7,$E$7:$E$169)</f>
        <v>1</v>
      </c>
      <c r="B7" s="22" t="s">
        <v>25</v>
      </c>
      <c r="C7" s="23">
        <v>71</v>
      </c>
      <c r="D7" s="24" t="s">
        <v>26</v>
      </c>
      <c r="E7" s="25">
        <f t="shared" ref="E7:E38" si="1">J7+L7+N7+P7</f>
        <v>347.22222222222223</v>
      </c>
      <c r="F7" s="26">
        <v>3</v>
      </c>
      <c r="G7" s="26"/>
      <c r="H7" s="26"/>
      <c r="I7" s="27">
        <v>1</v>
      </c>
      <c r="J7" s="28">
        <f t="shared" ref="J7:J38" si="2">IF(I7&lt;&gt;0,(J$5/I$5)*(I$5-(I7-1)),0)</f>
        <v>150</v>
      </c>
      <c r="K7" s="29">
        <v>1</v>
      </c>
      <c r="L7" s="30">
        <f t="shared" ref="L7:L36" si="3">IF(K7&lt;&gt;0,(L$5/K$5)*(K$5-(K7-1)),0)</f>
        <v>100</v>
      </c>
      <c r="M7" s="29"/>
      <c r="N7" s="30">
        <f t="shared" ref="N7:N38" si="4">IF(M7&lt;&gt;0,(N$5/M$5)*(M$5-(M7-1)),0)</f>
        <v>0</v>
      </c>
      <c r="O7" s="29">
        <v>2</v>
      </c>
      <c r="P7" s="30">
        <f t="shared" ref="P7:P38" si="5">IF(O7&lt;&gt;0,(P$5/O$5)*(O$5-(O7-1)),0)</f>
        <v>97.222222222222214</v>
      </c>
    </row>
    <row r="8" spans="1:16" ht="17.100000000000001" customHeight="1">
      <c r="A8" s="21">
        <f t="shared" si="0"/>
        <v>2</v>
      </c>
      <c r="B8" s="22" t="s">
        <v>27</v>
      </c>
      <c r="C8" s="23">
        <v>24</v>
      </c>
      <c r="D8" s="24" t="s">
        <v>28</v>
      </c>
      <c r="E8" s="25">
        <f t="shared" si="1"/>
        <v>294.25770308123248</v>
      </c>
      <c r="F8" s="26">
        <v>3</v>
      </c>
      <c r="G8" s="26"/>
      <c r="H8" s="26"/>
      <c r="I8" s="27">
        <v>4</v>
      </c>
      <c r="J8" s="28">
        <f t="shared" si="2"/>
        <v>128.57142857142858</v>
      </c>
      <c r="K8" s="29">
        <v>4</v>
      </c>
      <c r="L8" s="30">
        <f t="shared" si="3"/>
        <v>82.352941176470594</v>
      </c>
      <c r="M8" s="29"/>
      <c r="N8" s="30">
        <f t="shared" si="4"/>
        <v>0</v>
      </c>
      <c r="O8" s="29">
        <v>7</v>
      </c>
      <c r="P8" s="30">
        <f t="shared" si="5"/>
        <v>83.333333333333329</v>
      </c>
    </row>
    <row r="9" spans="1:16" ht="15.75" customHeight="1">
      <c r="A9" s="21">
        <f t="shared" si="0"/>
        <v>3</v>
      </c>
      <c r="B9" s="22" t="s">
        <v>29</v>
      </c>
      <c r="C9" s="23">
        <v>81</v>
      </c>
      <c r="D9" s="24" t="s">
        <v>8</v>
      </c>
      <c r="E9" s="25">
        <f t="shared" si="1"/>
        <v>266.40989729225021</v>
      </c>
      <c r="F9" s="26">
        <v>3</v>
      </c>
      <c r="G9" s="26"/>
      <c r="H9" s="26"/>
      <c r="I9" s="27">
        <v>6</v>
      </c>
      <c r="J9" s="28">
        <f t="shared" si="2"/>
        <v>114.28571428571429</v>
      </c>
      <c r="K9" s="29">
        <v>3</v>
      </c>
      <c r="L9" s="30">
        <f t="shared" si="3"/>
        <v>88.235294117647072</v>
      </c>
      <c r="M9" s="29"/>
      <c r="N9" s="30">
        <f t="shared" si="4"/>
        <v>0</v>
      </c>
      <c r="O9" s="29">
        <v>14</v>
      </c>
      <c r="P9" s="30">
        <f t="shared" si="5"/>
        <v>63.888888888888886</v>
      </c>
    </row>
    <row r="10" spans="1:16" ht="17.100000000000001" customHeight="1">
      <c r="A10" s="21">
        <f t="shared" si="0"/>
        <v>4</v>
      </c>
      <c r="B10" s="22" t="s">
        <v>30</v>
      </c>
      <c r="C10" s="23">
        <v>85</v>
      </c>
      <c r="D10" s="24" t="s">
        <v>26</v>
      </c>
      <c r="E10" s="25">
        <f t="shared" si="1"/>
        <v>257.95985060690941</v>
      </c>
      <c r="F10" s="26">
        <v>3</v>
      </c>
      <c r="G10" s="26"/>
      <c r="H10" s="26"/>
      <c r="I10" s="27">
        <v>7</v>
      </c>
      <c r="J10" s="28">
        <f t="shared" si="2"/>
        <v>107.14285714285715</v>
      </c>
      <c r="K10" s="29">
        <v>7</v>
      </c>
      <c r="L10" s="30">
        <f t="shared" si="3"/>
        <v>64.705882352941188</v>
      </c>
      <c r="M10" s="29"/>
      <c r="N10" s="30">
        <f t="shared" si="4"/>
        <v>0</v>
      </c>
      <c r="O10" s="29">
        <v>6</v>
      </c>
      <c r="P10" s="30">
        <f t="shared" si="5"/>
        <v>86.111111111111114</v>
      </c>
    </row>
    <row r="11" spans="1:16" ht="17.100000000000001" customHeight="1">
      <c r="A11" s="21">
        <f t="shared" si="0"/>
        <v>5</v>
      </c>
      <c r="B11" s="31" t="s">
        <v>31</v>
      </c>
      <c r="C11" s="23">
        <v>88</v>
      </c>
      <c r="D11" s="24" t="s">
        <v>26</v>
      </c>
      <c r="E11" s="25">
        <f t="shared" si="1"/>
        <v>237.30158730158729</v>
      </c>
      <c r="F11" s="26">
        <v>2</v>
      </c>
      <c r="G11" s="26"/>
      <c r="H11" s="26"/>
      <c r="I11" s="27">
        <v>2</v>
      </c>
      <c r="J11" s="28">
        <f t="shared" si="2"/>
        <v>142.85714285714286</v>
      </c>
      <c r="K11" s="29"/>
      <c r="L11" s="30">
        <f t="shared" si="3"/>
        <v>0</v>
      </c>
      <c r="M11" s="29"/>
      <c r="N11" s="30">
        <f t="shared" si="4"/>
        <v>0</v>
      </c>
      <c r="O11" s="29">
        <v>3</v>
      </c>
      <c r="P11" s="30">
        <f t="shared" si="5"/>
        <v>94.444444444444443</v>
      </c>
    </row>
    <row r="12" spans="1:16" ht="17.100000000000001" customHeight="1">
      <c r="A12" s="21">
        <f t="shared" si="0"/>
        <v>6</v>
      </c>
      <c r="B12" s="22" t="s">
        <v>32</v>
      </c>
      <c r="C12" s="23">
        <v>60</v>
      </c>
      <c r="D12" s="24" t="s">
        <v>8</v>
      </c>
      <c r="E12" s="25">
        <f t="shared" si="1"/>
        <v>229.83193277310926</v>
      </c>
      <c r="F12" s="26">
        <v>2</v>
      </c>
      <c r="G12" s="26"/>
      <c r="H12" s="26"/>
      <c r="I12" s="27">
        <v>3</v>
      </c>
      <c r="J12" s="28">
        <f t="shared" si="2"/>
        <v>135.71428571428572</v>
      </c>
      <c r="K12" s="29">
        <v>2</v>
      </c>
      <c r="L12" s="30">
        <f t="shared" si="3"/>
        <v>94.117647058823536</v>
      </c>
      <c r="M12" s="29"/>
      <c r="N12" s="30">
        <f t="shared" si="4"/>
        <v>0</v>
      </c>
      <c r="O12" s="29"/>
      <c r="P12" s="30">
        <f t="shared" si="5"/>
        <v>0</v>
      </c>
    </row>
    <row r="13" spans="1:16" ht="17.100000000000001" customHeight="1">
      <c r="A13" s="21">
        <f t="shared" si="0"/>
        <v>7</v>
      </c>
      <c r="B13" s="22" t="s">
        <v>33</v>
      </c>
      <c r="C13" s="23">
        <v>99</v>
      </c>
      <c r="D13" s="24" t="s">
        <v>10</v>
      </c>
      <c r="E13" s="25">
        <f t="shared" si="1"/>
        <v>203.5247432306256</v>
      </c>
      <c r="F13" s="26">
        <v>3</v>
      </c>
      <c r="G13" s="26"/>
      <c r="H13" s="26"/>
      <c r="I13" s="27">
        <v>10</v>
      </c>
      <c r="J13" s="28">
        <f t="shared" si="2"/>
        <v>85.714285714285722</v>
      </c>
      <c r="K13" s="29">
        <v>6</v>
      </c>
      <c r="L13" s="30">
        <f t="shared" si="3"/>
        <v>70.588235294117652</v>
      </c>
      <c r="M13" s="29"/>
      <c r="N13" s="30">
        <f t="shared" si="4"/>
        <v>0</v>
      </c>
      <c r="O13" s="29">
        <v>20</v>
      </c>
      <c r="P13" s="30">
        <f t="shared" si="5"/>
        <v>47.222222222222221</v>
      </c>
    </row>
    <row r="14" spans="1:16" ht="17.100000000000001" customHeight="1">
      <c r="A14" s="21">
        <f t="shared" si="0"/>
        <v>8</v>
      </c>
      <c r="B14" s="22" t="s">
        <v>34</v>
      </c>
      <c r="C14" s="23">
        <v>46</v>
      </c>
      <c r="D14" s="24" t="s">
        <v>10</v>
      </c>
      <c r="E14" s="25">
        <f t="shared" si="1"/>
        <v>192.6937441643324</v>
      </c>
      <c r="F14" s="26">
        <v>3</v>
      </c>
      <c r="G14" s="26"/>
      <c r="H14" s="26"/>
      <c r="I14" s="27">
        <v>9</v>
      </c>
      <c r="J14" s="28">
        <f t="shared" si="2"/>
        <v>92.857142857142861</v>
      </c>
      <c r="K14" s="29">
        <v>10</v>
      </c>
      <c r="L14" s="30">
        <f t="shared" si="3"/>
        <v>47.058823529411768</v>
      </c>
      <c r="M14" s="29"/>
      <c r="N14" s="30">
        <f t="shared" si="4"/>
        <v>0</v>
      </c>
      <c r="O14" s="29">
        <v>18</v>
      </c>
      <c r="P14" s="30">
        <f t="shared" si="5"/>
        <v>52.777777777777779</v>
      </c>
    </row>
    <row r="15" spans="1:16" ht="17.100000000000001" customHeight="1">
      <c r="A15" s="21">
        <f t="shared" si="0"/>
        <v>9</v>
      </c>
      <c r="B15" s="22" t="s">
        <v>35</v>
      </c>
      <c r="C15" s="23">
        <v>12</v>
      </c>
      <c r="D15" s="24" t="s">
        <v>8</v>
      </c>
      <c r="E15" s="25">
        <f t="shared" si="1"/>
        <v>174.18300653594773</v>
      </c>
      <c r="F15" s="26">
        <v>3</v>
      </c>
      <c r="G15" s="26"/>
      <c r="H15" s="26"/>
      <c r="I15" s="27">
        <v>8</v>
      </c>
      <c r="J15" s="28">
        <f t="shared" si="2"/>
        <v>100</v>
      </c>
      <c r="K15" s="29">
        <v>12</v>
      </c>
      <c r="L15" s="30">
        <f t="shared" si="3"/>
        <v>35.294117647058826</v>
      </c>
      <c r="M15" s="29"/>
      <c r="N15" s="30">
        <f t="shared" si="4"/>
        <v>0</v>
      </c>
      <c r="O15" s="29">
        <v>23</v>
      </c>
      <c r="P15" s="30">
        <f t="shared" si="5"/>
        <v>38.888888888888886</v>
      </c>
    </row>
    <row r="16" spans="1:16" ht="17.100000000000001" customHeight="1">
      <c r="A16" s="21">
        <f t="shared" si="0"/>
        <v>10</v>
      </c>
      <c r="B16" s="22" t="s">
        <v>36</v>
      </c>
      <c r="C16" s="23">
        <v>92</v>
      </c>
      <c r="D16" s="24" t="s">
        <v>9</v>
      </c>
      <c r="E16" s="25">
        <f t="shared" si="1"/>
        <v>172.22222222222223</v>
      </c>
      <c r="F16" s="26">
        <v>2</v>
      </c>
      <c r="G16" s="26"/>
      <c r="H16" s="26"/>
      <c r="I16" s="27"/>
      <c r="J16" s="28">
        <f t="shared" si="2"/>
        <v>0</v>
      </c>
      <c r="K16" s="29"/>
      <c r="L16" s="30">
        <f t="shared" si="3"/>
        <v>0</v>
      </c>
      <c r="M16" s="29">
        <v>1</v>
      </c>
      <c r="N16" s="30">
        <f t="shared" si="4"/>
        <v>100</v>
      </c>
      <c r="O16" s="29">
        <v>11</v>
      </c>
      <c r="P16" s="30">
        <f t="shared" si="5"/>
        <v>72.222222222222214</v>
      </c>
    </row>
    <row r="17" spans="1:16" ht="17.100000000000001" customHeight="1">
      <c r="A17" s="21">
        <f t="shared" si="0"/>
        <v>11</v>
      </c>
      <c r="B17" s="22" t="s">
        <v>37</v>
      </c>
      <c r="C17" s="23">
        <v>30</v>
      </c>
      <c r="D17" s="24" t="s">
        <v>26</v>
      </c>
      <c r="E17" s="25">
        <f t="shared" si="1"/>
        <v>170.93837535014006</v>
      </c>
      <c r="F17" s="26">
        <v>3</v>
      </c>
      <c r="G17" s="26"/>
      <c r="H17" s="26"/>
      <c r="I17" s="27">
        <v>12</v>
      </c>
      <c r="J17" s="28">
        <f t="shared" si="2"/>
        <v>71.428571428571431</v>
      </c>
      <c r="K17" s="29">
        <v>11</v>
      </c>
      <c r="L17" s="30">
        <f t="shared" si="3"/>
        <v>41.176470588235297</v>
      </c>
      <c r="M17" s="29"/>
      <c r="N17" s="30">
        <f t="shared" si="4"/>
        <v>0</v>
      </c>
      <c r="O17" s="29">
        <v>16</v>
      </c>
      <c r="P17" s="30">
        <f t="shared" si="5"/>
        <v>58.333333333333329</v>
      </c>
    </row>
    <row r="18" spans="1:16" ht="17.100000000000001" customHeight="1">
      <c r="A18" s="21">
        <f t="shared" si="0"/>
        <v>12</v>
      </c>
      <c r="B18" s="22" t="s">
        <v>38</v>
      </c>
      <c r="C18" s="23">
        <v>58</v>
      </c>
      <c r="D18" s="24" t="s">
        <v>26</v>
      </c>
      <c r="E18" s="25">
        <f t="shared" si="1"/>
        <v>169.34543932515533</v>
      </c>
      <c r="F18" s="26">
        <v>4</v>
      </c>
      <c r="G18" s="26"/>
      <c r="H18" s="26"/>
      <c r="I18" s="27">
        <v>13</v>
      </c>
      <c r="J18" s="28">
        <f t="shared" si="2"/>
        <v>64.285714285714292</v>
      </c>
      <c r="K18" s="29">
        <v>16</v>
      </c>
      <c r="L18" s="30">
        <f t="shared" si="3"/>
        <v>11.764705882352942</v>
      </c>
      <c r="M18" s="29">
        <v>11</v>
      </c>
      <c r="N18" s="30">
        <f t="shared" si="4"/>
        <v>65.517241379310335</v>
      </c>
      <c r="O18" s="29">
        <v>27</v>
      </c>
      <c r="P18" s="30">
        <f t="shared" si="5"/>
        <v>27.777777777777779</v>
      </c>
    </row>
    <row r="19" spans="1:16" ht="17.100000000000001" customHeight="1">
      <c r="A19" s="21">
        <f t="shared" si="0"/>
        <v>13</v>
      </c>
      <c r="B19" s="22" t="s">
        <v>39</v>
      </c>
      <c r="C19" s="23">
        <v>3</v>
      </c>
      <c r="D19" s="24" t="s">
        <v>9</v>
      </c>
      <c r="E19" s="25">
        <f t="shared" si="1"/>
        <v>167.43295019157085</v>
      </c>
      <c r="F19" s="26">
        <v>2</v>
      </c>
      <c r="G19" s="26"/>
      <c r="H19" s="26"/>
      <c r="I19" s="27"/>
      <c r="J19" s="28">
        <f t="shared" si="2"/>
        <v>0</v>
      </c>
      <c r="K19" s="29"/>
      <c r="L19" s="30">
        <f t="shared" si="3"/>
        <v>0</v>
      </c>
      <c r="M19" s="29">
        <v>4</v>
      </c>
      <c r="N19" s="30">
        <f t="shared" si="4"/>
        <v>89.655172413793096</v>
      </c>
      <c r="O19" s="29">
        <v>9</v>
      </c>
      <c r="P19" s="30">
        <f t="shared" si="5"/>
        <v>77.777777777777771</v>
      </c>
    </row>
    <row r="20" spans="1:16" ht="17.100000000000001" customHeight="1">
      <c r="A20" s="21">
        <f t="shared" si="0"/>
        <v>14</v>
      </c>
      <c r="B20" s="22" t="s">
        <v>40</v>
      </c>
      <c r="C20" s="23">
        <v>31</v>
      </c>
      <c r="D20" s="24" t="s">
        <v>41</v>
      </c>
      <c r="E20" s="25">
        <f t="shared" si="1"/>
        <v>159.77011494252872</v>
      </c>
      <c r="F20" s="26">
        <v>2</v>
      </c>
      <c r="G20" s="26"/>
      <c r="H20" s="26"/>
      <c r="I20" s="27"/>
      <c r="J20" s="28">
        <f t="shared" si="2"/>
        <v>0</v>
      </c>
      <c r="K20" s="29"/>
      <c r="L20" s="30">
        <f t="shared" si="3"/>
        <v>0</v>
      </c>
      <c r="M20" s="29">
        <v>3</v>
      </c>
      <c r="N20" s="30">
        <f t="shared" si="4"/>
        <v>93.103448275862064</v>
      </c>
      <c r="O20" s="29">
        <v>13</v>
      </c>
      <c r="P20" s="30">
        <f t="shared" si="5"/>
        <v>66.666666666666657</v>
      </c>
    </row>
    <row r="21" spans="1:16" ht="17.100000000000001" customHeight="1">
      <c r="A21" s="21">
        <f t="shared" si="0"/>
        <v>15</v>
      </c>
      <c r="B21" s="22" t="s">
        <v>42</v>
      </c>
      <c r="C21" s="23">
        <v>93</v>
      </c>
      <c r="D21" s="24" t="s">
        <v>9</v>
      </c>
      <c r="E21" s="25">
        <f t="shared" si="1"/>
        <v>157.66283524904213</v>
      </c>
      <c r="F21" s="26">
        <v>2</v>
      </c>
      <c r="G21" s="26"/>
      <c r="H21" s="26"/>
      <c r="I21" s="27"/>
      <c r="J21" s="28">
        <f t="shared" si="2"/>
        <v>0</v>
      </c>
      <c r="K21" s="29"/>
      <c r="L21" s="30">
        <f t="shared" si="3"/>
        <v>0</v>
      </c>
      <c r="M21" s="29">
        <v>2</v>
      </c>
      <c r="N21" s="30">
        <f t="shared" si="4"/>
        <v>96.551724137931032</v>
      </c>
      <c r="O21" s="29">
        <v>15</v>
      </c>
      <c r="P21" s="30">
        <f t="shared" si="5"/>
        <v>61.111111111111107</v>
      </c>
    </row>
    <row r="22" spans="1:16" ht="17.100000000000001" customHeight="1">
      <c r="A22" s="21">
        <f t="shared" si="0"/>
        <v>16</v>
      </c>
      <c r="B22" s="22" t="s">
        <v>43</v>
      </c>
      <c r="C22" s="23">
        <v>64</v>
      </c>
      <c r="D22" s="24" t="s">
        <v>26</v>
      </c>
      <c r="E22" s="25">
        <f t="shared" si="1"/>
        <v>152.94117647058823</v>
      </c>
      <c r="F22" s="26">
        <v>2</v>
      </c>
      <c r="G22" s="26"/>
      <c r="H22" s="26"/>
      <c r="I22" s="27"/>
      <c r="J22" s="28">
        <f t="shared" si="2"/>
        <v>0</v>
      </c>
      <c r="K22" s="29">
        <v>9</v>
      </c>
      <c r="L22" s="30">
        <f t="shared" si="3"/>
        <v>52.941176470588239</v>
      </c>
      <c r="M22" s="29"/>
      <c r="N22" s="30">
        <f t="shared" si="4"/>
        <v>0</v>
      </c>
      <c r="O22" s="29">
        <v>1</v>
      </c>
      <c r="P22" s="30">
        <f t="shared" si="5"/>
        <v>100</v>
      </c>
    </row>
    <row r="23" spans="1:16" ht="17.100000000000001" customHeight="1">
      <c r="A23" s="21">
        <f t="shared" si="0"/>
        <v>17</v>
      </c>
      <c r="B23" s="22" t="s">
        <v>44</v>
      </c>
      <c r="C23" s="23">
        <v>95</v>
      </c>
      <c r="D23" s="24" t="s">
        <v>26</v>
      </c>
      <c r="E23" s="25">
        <f t="shared" si="1"/>
        <v>150.49019607843138</v>
      </c>
      <c r="F23" s="26">
        <v>3</v>
      </c>
      <c r="G23" s="26"/>
      <c r="H23" s="26"/>
      <c r="I23" s="27">
        <v>15</v>
      </c>
      <c r="J23" s="28">
        <f t="shared" si="2"/>
        <v>50</v>
      </c>
      <c r="K23" s="29">
        <v>8</v>
      </c>
      <c r="L23" s="30">
        <f t="shared" si="3"/>
        <v>58.82352941176471</v>
      </c>
      <c r="M23" s="29"/>
      <c r="N23" s="30">
        <f t="shared" si="4"/>
        <v>0</v>
      </c>
      <c r="O23" s="29">
        <v>22</v>
      </c>
      <c r="P23" s="30">
        <f t="shared" si="5"/>
        <v>41.666666666666664</v>
      </c>
    </row>
    <row r="24" spans="1:16" ht="17.100000000000001" customHeight="1">
      <c r="A24" s="21">
        <f t="shared" si="0"/>
        <v>18</v>
      </c>
      <c r="B24" s="22" t="s">
        <v>45</v>
      </c>
      <c r="C24" s="23">
        <v>23</v>
      </c>
      <c r="D24" s="24" t="s">
        <v>10</v>
      </c>
      <c r="E24" s="25">
        <f t="shared" si="1"/>
        <v>132.02614379084969</v>
      </c>
      <c r="F24" s="26">
        <v>2</v>
      </c>
      <c r="G24" s="26"/>
      <c r="H24" s="26"/>
      <c r="I24" s="27"/>
      <c r="J24" s="28">
        <f t="shared" si="2"/>
        <v>0</v>
      </c>
      <c r="K24" s="29">
        <v>5</v>
      </c>
      <c r="L24" s="30">
        <f t="shared" si="3"/>
        <v>76.470588235294116</v>
      </c>
      <c r="M24" s="29"/>
      <c r="N24" s="30">
        <f t="shared" si="4"/>
        <v>0</v>
      </c>
      <c r="O24" s="29">
        <v>17</v>
      </c>
      <c r="P24" s="30">
        <f t="shared" si="5"/>
        <v>55.555555555555557</v>
      </c>
    </row>
    <row r="25" spans="1:16" ht="17.100000000000001" customHeight="1">
      <c r="A25" s="21">
        <f t="shared" si="0"/>
        <v>19</v>
      </c>
      <c r="B25" s="22" t="s">
        <v>46</v>
      </c>
      <c r="C25" s="23">
        <v>160</v>
      </c>
      <c r="D25" s="24" t="s">
        <v>26</v>
      </c>
      <c r="E25" s="25">
        <f t="shared" si="1"/>
        <v>121.42857142857143</v>
      </c>
      <c r="F25" s="26">
        <v>1</v>
      </c>
      <c r="G25" s="26"/>
      <c r="H25" s="26"/>
      <c r="I25" s="27">
        <v>5</v>
      </c>
      <c r="J25" s="28">
        <f t="shared" si="2"/>
        <v>121.42857142857143</v>
      </c>
      <c r="K25" s="29"/>
      <c r="L25" s="30">
        <f t="shared" si="3"/>
        <v>0</v>
      </c>
      <c r="M25" s="29"/>
      <c r="N25" s="30">
        <f t="shared" si="4"/>
        <v>0</v>
      </c>
      <c r="O25" s="29"/>
      <c r="P25" s="30">
        <f t="shared" si="5"/>
        <v>0</v>
      </c>
    </row>
    <row r="26" spans="1:16" ht="17.100000000000001" customHeight="1">
      <c r="A26" s="21">
        <f t="shared" si="0"/>
        <v>20</v>
      </c>
      <c r="B26" s="22" t="s">
        <v>47</v>
      </c>
      <c r="C26" s="23">
        <v>181</v>
      </c>
      <c r="D26" s="24" t="s">
        <v>26</v>
      </c>
      <c r="E26" s="25">
        <f t="shared" si="1"/>
        <v>91.666666666666657</v>
      </c>
      <c r="F26" s="26">
        <v>1</v>
      </c>
      <c r="G26" s="26"/>
      <c r="H26" s="26"/>
      <c r="I26" s="27"/>
      <c r="J26" s="28">
        <f t="shared" si="2"/>
        <v>0</v>
      </c>
      <c r="K26" s="29"/>
      <c r="L26" s="30">
        <f t="shared" si="3"/>
        <v>0</v>
      </c>
      <c r="M26" s="29"/>
      <c r="N26" s="30">
        <f t="shared" si="4"/>
        <v>0</v>
      </c>
      <c r="O26" s="29">
        <v>4</v>
      </c>
      <c r="P26" s="30">
        <f t="shared" si="5"/>
        <v>91.666666666666657</v>
      </c>
    </row>
    <row r="27" spans="1:16" ht="17.100000000000001" customHeight="1">
      <c r="A27" s="21">
        <f t="shared" si="0"/>
        <v>21</v>
      </c>
      <c r="B27" s="22" t="s">
        <v>48</v>
      </c>
      <c r="C27" s="32" t="s">
        <v>49</v>
      </c>
      <c r="D27" s="24" t="s">
        <v>50</v>
      </c>
      <c r="E27" s="25">
        <f t="shared" si="1"/>
        <v>88.888888888888886</v>
      </c>
      <c r="F27" s="26">
        <v>1</v>
      </c>
      <c r="G27" s="26"/>
      <c r="H27" s="26"/>
      <c r="I27" s="27"/>
      <c r="J27" s="28">
        <f t="shared" si="2"/>
        <v>0</v>
      </c>
      <c r="K27" s="29"/>
      <c r="L27" s="30">
        <f t="shared" si="3"/>
        <v>0</v>
      </c>
      <c r="M27" s="29"/>
      <c r="N27" s="30">
        <f t="shared" si="4"/>
        <v>0</v>
      </c>
      <c r="O27" s="29">
        <v>5</v>
      </c>
      <c r="P27" s="30">
        <f t="shared" si="5"/>
        <v>88.888888888888886</v>
      </c>
    </row>
    <row r="28" spans="1:16" ht="17.100000000000001" customHeight="1">
      <c r="A28" s="21">
        <f t="shared" si="0"/>
        <v>22</v>
      </c>
      <c r="B28" s="22" t="s">
        <v>51</v>
      </c>
      <c r="C28" s="32" t="s">
        <v>52</v>
      </c>
      <c r="D28" s="24" t="s">
        <v>9</v>
      </c>
      <c r="E28" s="25">
        <f t="shared" si="1"/>
        <v>86.206896551724128</v>
      </c>
      <c r="F28" s="26">
        <v>1</v>
      </c>
      <c r="G28" s="26"/>
      <c r="H28" s="26"/>
      <c r="I28" s="27"/>
      <c r="J28" s="28">
        <f t="shared" si="2"/>
        <v>0</v>
      </c>
      <c r="K28" s="29"/>
      <c r="L28" s="30">
        <f t="shared" si="3"/>
        <v>0</v>
      </c>
      <c r="M28" s="29">
        <v>5</v>
      </c>
      <c r="N28" s="30">
        <f t="shared" si="4"/>
        <v>86.206896551724128</v>
      </c>
      <c r="O28" s="29"/>
      <c r="P28" s="30">
        <f t="shared" si="5"/>
        <v>0</v>
      </c>
    </row>
    <row r="29" spans="1:16" ht="17.100000000000001" customHeight="1">
      <c r="A29" s="21">
        <f t="shared" si="0"/>
        <v>23</v>
      </c>
      <c r="B29" s="22" t="s">
        <v>53</v>
      </c>
      <c r="C29" s="23">
        <v>193</v>
      </c>
      <c r="D29" s="24" t="s">
        <v>9</v>
      </c>
      <c r="E29" s="25">
        <f t="shared" si="1"/>
        <v>82.758620689655174</v>
      </c>
      <c r="F29" s="26">
        <v>1</v>
      </c>
      <c r="G29" s="26"/>
      <c r="H29" s="26"/>
      <c r="I29" s="27"/>
      <c r="J29" s="28">
        <f t="shared" si="2"/>
        <v>0</v>
      </c>
      <c r="K29" s="29"/>
      <c r="L29" s="30">
        <f t="shared" si="3"/>
        <v>0</v>
      </c>
      <c r="M29" s="29">
        <v>6</v>
      </c>
      <c r="N29" s="30">
        <f t="shared" si="4"/>
        <v>82.758620689655174</v>
      </c>
      <c r="O29" s="29"/>
      <c r="P29" s="30">
        <f t="shared" si="5"/>
        <v>0</v>
      </c>
    </row>
    <row r="30" spans="1:16" ht="17.100000000000001" customHeight="1">
      <c r="A30" s="21">
        <f t="shared" si="0"/>
        <v>24</v>
      </c>
      <c r="B30" s="22" t="s">
        <v>54</v>
      </c>
      <c r="C30" s="23">
        <v>36</v>
      </c>
      <c r="D30" s="24" t="s">
        <v>10</v>
      </c>
      <c r="E30" s="25">
        <f t="shared" si="1"/>
        <v>80.555555555555557</v>
      </c>
      <c r="F30" s="26">
        <v>1</v>
      </c>
      <c r="G30" s="26"/>
      <c r="H30" s="26"/>
      <c r="I30" s="27"/>
      <c r="J30" s="28">
        <f t="shared" si="2"/>
        <v>0</v>
      </c>
      <c r="K30" s="29"/>
      <c r="L30" s="30">
        <f t="shared" si="3"/>
        <v>0</v>
      </c>
      <c r="M30" s="29"/>
      <c r="N30" s="30">
        <f t="shared" si="4"/>
        <v>0</v>
      </c>
      <c r="O30" s="29">
        <v>8</v>
      </c>
      <c r="P30" s="30">
        <f t="shared" si="5"/>
        <v>80.555555555555557</v>
      </c>
    </row>
    <row r="31" spans="1:16" ht="17.100000000000001" customHeight="1">
      <c r="A31" s="21">
        <f t="shared" si="0"/>
        <v>25</v>
      </c>
      <c r="B31" s="22" t="s">
        <v>55</v>
      </c>
      <c r="C31" s="23">
        <v>29</v>
      </c>
      <c r="D31" s="24" t="s">
        <v>56</v>
      </c>
      <c r="E31" s="25">
        <f t="shared" si="1"/>
        <v>79.310344827586206</v>
      </c>
      <c r="F31" s="26">
        <v>1</v>
      </c>
      <c r="G31" s="26"/>
      <c r="H31" s="26"/>
      <c r="I31" s="27"/>
      <c r="J31" s="28">
        <f t="shared" si="2"/>
        <v>0</v>
      </c>
      <c r="K31" s="29"/>
      <c r="L31" s="30">
        <f t="shared" si="3"/>
        <v>0</v>
      </c>
      <c r="M31" s="29">
        <v>7</v>
      </c>
      <c r="N31" s="30">
        <f t="shared" si="4"/>
        <v>79.310344827586206</v>
      </c>
      <c r="O31" s="29"/>
      <c r="P31" s="30">
        <f t="shared" si="5"/>
        <v>0</v>
      </c>
    </row>
    <row r="32" spans="1:16" ht="17.100000000000001" customHeight="1">
      <c r="A32" s="21">
        <f t="shared" si="0"/>
        <v>26</v>
      </c>
      <c r="B32" s="22" t="s">
        <v>57</v>
      </c>
      <c r="C32" s="23">
        <v>82</v>
      </c>
      <c r="D32" s="24" t="s">
        <v>28</v>
      </c>
      <c r="E32" s="25">
        <f t="shared" si="1"/>
        <v>78.571428571428569</v>
      </c>
      <c r="F32" s="26">
        <v>1</v>
      </c>
      <c r="G32" s="26"/>
      <c r="H32" s="26"/>
      <c r="I32" s="27">
        <v>11</v>
      </c>
      <c r="J32" s="28">
        <f t="shared" si="2"/>
        <v>78.571428571428569</v>
      </c>
      <c r="K32" s="29"/>
      <c r="L32" s="30">
        <f t="shared" si="3"/>
        <v>0</v>
      </c>
      <c r="M32" s="29"/>
      <c r="N32" s="30">
        <f t="shared" si="4"/>
        <v>0</v>
      </c>
      <c r="O32" s="29"/>
      <c r="P32" s="30">
        <f t="shared" si="5"/>
        <v>0</v>
      </c>
    </row>
    <row r="33" spans="1:16" ht="17.100000000000001" customHeight="1">
      <c r="A33" s="21">
        <f t="shared" si="0"/>
        <v>27</v>
      </c>
      <c r="B33" s="22" t="s">
        <v>58</v>
      </c>
      <c r="C33" s="23">
        <v>77</v>
      </c>
      <c r="D33" s="24" t="s">
        <v>9</v>
      </c>
      <c r="E33" s="25">
        <f t="shared" si="1"/>
        <v>75.862068965517238</v>
      </c>
      <c r="F33" s="26">
        <v>1</v>
      </c>
      <c r="G33" s="26"/>
      <c r="H33" s="26"/>
      <c r="I33" s="27"/>
      <c r="J33" s="28">
        <f t="shared" si="2"/>
        <v>0</v>
      </c>
      <c r="K33" s="29"/>
      <c r="L33" s="30">
        <f t="shared" si="3"/>
        <v>0</v>
      </c>
      <c r="M33" s="29">
        <v>8</v>
      </c>
      <c r="N33" s="30">
        <f t="shared" si="4"/>
        <v>75.862068965517238</v>
      </c>
      <c r="O33" s="29"/>
      <c r="P33" s="30">
        <f t="shared" si="5"/>
        <v>0</v>
      </c>
    </row>
    <row r="34" spans="1:16" ht="17.100000000000001" customHeight="1">
      <c r="A34" s="21">
        <f t="shared" si="0"/>
        <v>28</v>
      </c>
      <c r="B34" s="22" t="s">
        <v>59</v>
      </c>
      <c r="C34" s="23">
        <v>10</v>
      </c>
      <c r="D34" s="24" t="s">
        <v>26</v>
      </c>
      <c r="E34" s="25">
        <f t="shared" si="1"/>
        <v>75</v>
      </c>
      <c r="F34" s="26">
        <v>1</v>
      </c>
      <c r="G34" s="26"/>
      <c r="H34" s="26"/>
      <c r="I34" s="27"/>
      <c r="J34" s="28">
        <f t="shared" si="2"/>
        <v>0</v>
      </c>
      <c r="K34" s="29"/>
      <c r="L34" s="30">
        <f t="shared" si="3"/>
        <v>0</v>
      </c>
      <c r="M34" s="29"/>
      <c r="N34" s="30">
        <f t="shared" si="4"/>
        <v>0</v>
      </c>
      <c r="O34" s="29">
        <v>10</v>
      </c>
      <c r="P34" s="30">
        <f t="shared" si="5"/>
        <v>75</v>
      </c>
    </row>
    <row r="35" spans="1:16" ht="17.100000000000001" customHeight="1">
      <c r="A35" s="21">
        <f t="shared" si="0"/>
        <v>29</v>
      </c>
      <c r="B35" s="22" t="s">
        <v>60</v>
      </c>
      <c r="C35" s="23">
        <v>96</v>
      </c>
      <c r="D35" s="24" t="s">
        <v>9</v>
      </c>
      <c r="E35" s="25">
        <f t="shared" si="1"/>
        <v>72.41379310344827</v>
      </c>
      <c r="F35" s="26">
        <v>1</v>
      </c>
      <c r="G35" s="26"/>
      <c r="H35" s="26"/>
      <c r="I35" s="27"/>
      <c r="J35" s="28">
        <f t="shared" si="2"/>
        <v>0</v>
      </c>
      <c r="K35" s="29"/>
      <c r="L35" s="30">
        <f t="shared" si="3"/>
        <v>0</v>
      </c>
      <c r="M35" s="29">
        <v>9</v>
      </c>
      <c r="N35" s="30">
        <f t="shared" si="4"/>
        <v>72.41379310344827</v>
      </c>
      <c r="O35" s="29"/>
      <c r="P35" s="30">
        <f t="shared" si="5"/>
        <v>0</v>
      </c>
    </row>
    <row r="36" spans="1:16" ht="17.100000000000001" customHeight="1">
      <c r="A36" s="21">
        <f t="shared" si="0"/>
        <v>30</v>
      </c>
      <c r="B36" s="22" t="s">
        <v>61</v>
      </c>
      <c r="C36" s="23">
        <v>65</v>
      </c>
      <c r="D36" s="24" t="s">
        <v>26</v>
      </c>
      <c r="E36" s="25">
        <f t="shared" si="1"/>
        <v>71.031746031746039</v>
      </c>
      <c r="F36" s="26">
        <v>2</v>
      </c>
      <c r="G36" s="26"/>
      <c r="H36" s="26"/>
      <c r="I36" s="27">
        <v>14</v>
      </c>
      <c r="J36" s="28">
        <f t="shared" si="2"/>
        <v>57.142857142857146</v>
      </c>
      <c r="K36" s="29"/>
      <c r="L36" s="30">
        <f t="shared" si="3"/>
        <v>0</v>
      </c>
      <c r="M36" s="29"/>
      <c r="N36" s="30">
        <f t="shared" si="4"/>
        <v>0</v>
      </c>
      <c r="O36" s="29">
        <v>32</v>
      </c>
      <c r="P36" s="30">
        <f t="shared" si="5"/>
        <v>13.888888888888889</v>
      </c>
    </row>
    <row r="37" spans="1:16" ht="17.100000000000001" customHeight="1">
      <c r="A37" s="21">
        <f t="shared" si="0"/>
        <v>31</v>
      </c>
      <c r="B37" s="22" t="s">
        <v>62</v>
      </c>
      <c r="C37" s="23">
        <v>79</v>
      </c>
      <c r="D37" s="24" t="s">
        <v>63</v>
      </c>
      <c r="E37" s="25">
        <f t="shared" si="1"/>
        <v>69.444444444444443</v>
      </c>
      <c r="F37" s="26">
        <v>1</v>
      </c>
      <c r="G37" s="26"/>
      <c r="H37" s="26"/>
      <c r="I37" s="27"/>
      <c r="J37" s="28">
        <f t="shared" si="2"/>
        <v>0</v>
      </c>
      <c r="K37" s="29"/>
      <c r="L37" s="30">
        <v>0</v>
      </c>
      <c r="M37" s="29"/>
      <c r="N37" s="30">
        <f t="shared" si="4"/>
        <v>0</v>
      </c>
      <c r="O37" s="29">
        <v>12</v>
      </c>
      <c r="P37" s="30">
        <f t="shared" si="5"/>
        <v>69.444444444444443</v>
      </c>
    </row>
    <row r="38" spans="1:16" ht="17.100000000000001" customHeight="1">
      <c r="A38" s="21">
        <f t="shared" si="0"/>
        <v>32</v>
      </c>
      <c r="B38" s="22" t="s">
        <v>64</v>
      </c>
      <c r="C38" s="23">
        <v>101</v>
      </c>
      <c r="D38" s="24" t="s">
        <v>9</v>
      </c>
      <c r="E38" s="25">
        <f t="shared" si="1"/>
        <v>68.965517241379303</v>
      </c>
      <c r="F38" s="26">
        <v>1</v>
      </c>
      <c r="G38" s="26"/>
      <c r="H38" s="26"/>
      <c r="I38" s="27"/>
      <c r="J38" s="28">
        <f t="shared" si="2"/>
        <v>0</v>
      </c>
      <c r="K38" s="29"/>
      <c r="L38" s="30">
        <f t="shared" ref="L38:L47" si="6">IF(K38&lt;&gt;0,(L$5/K$5)*(K$5-(K38-1)),0)</f>
        <v>0</v>
      </c>
      <c r="M38" s="29">
        <v>10</v>
      </c>
      <c r="N38" s="30">
        <f t="shared" si="4"/>
        <v>68.965517241379303</v>
      </c>
      <c r="O38" s="29"/>
      <c r="P38" s="30">
        <f t="shared" si="5"/>
        <v>0</v>
      </c>
    </row>
    <row r="39" spans="1:16" ht="17.100000000000001" customHeight="1">
      <c r="A39" s="21">
        <f t="shared" ref="A39:A75" si="7">RANK(E39,$E$7:$E$169)</f>
        <v>33</v>
      </c>
      <c r="B39" s="22" t="s">
        <v>65</v>
      </c>
      <c r="C39" s="23">
        <v>16</v>
      </c>
      <c r="D39" s="24" t="s">
        <v>10</v>
      </c>
      <c r="E39" s="25">
        <f t="shared" ref="E39:E75" si="8">J39+L39+N39+P39</f>
        <v>62.301587301587304</v>
      </c>
      <c r="F39" s="26">
        <v>2</v>
      </c>
      <c r="G39" s="26"/>
      <c r="H39" s="26"/>
      <c r="I39" s="27">
        <v>16</v>
      </c>
      <c r="J39" s="28">
        <f t="shared" ref="J39:J70" si="9">IF(I39&lt;&gt;0,(J$5/I$5)*(I$5-(I39-1)),0)</f>
        <v>42.857142857142861</v>
      </c>
      <c r="K39" s="29"/>
      <c r="L39" s="30">
        <f t="shared" si="6"/>
        <v>0</v>
      </c>
      <c r="M39" s="29"/>
      <c r="N39" s="30">
        <f t="shared" ref="N39:N70" si="10">IF(M39&lt;&gt;0,(N$5/M$5)*(M$5-(M39-1)),0)</f>
        <v>0</v>
      </c>
      <c r="O39" s="29">
        <v>30</v>
      </c>
      <c r="P39" s="30">
        <f t="shared" ref="P39:P70" si="11">IF(O39&lt;&gt;0,(P$5/O$5)*(O$5-(O39-1)),0)</f>
        <v>19.444444444444443</v>
      </c>
    </row>
    <row r="40" spans="1:16" ht="17.100000000000001" customHeight="1">
      <c r="A40" s="21">
        <f t="shared" si="7"/>
        <v>34</v>
      </c>
      <c r="B40" s="22" t="s">
        <v>66</v>
      </c>
      <c r="C40" s="23">
        <v>84</v>
      </c>
      <c r="D40" s="24" t="s">
        <v>67</v>
      </c>
      <c r="E40" s="25">
        <f t="shared" si="8"/>
        <v>62.068965517241374</v>
      </c>
      <c r="F40" s="26">
        <v>1</v>
      </c>
      <c r="G40" s="26"/>
      <c r="H40" s="26"/>
      <c r="I40" s="27"/>
      <c r="J40" s="28">
        <f t="shared" si="9"/>
        <v>0</v>
      </c>
      <c r="K40" s="29"/>
      <c r="L40" s="30">
        <f t="shared" si="6"/>
        <v>0</v>
      </c>
      <c r="M40" s="29">
        <v>12</v>
      </c>
      <c r="N40" s="30">
        <f t="shared" si="10"/>
        <v>62.068965517241374</v>
      </c>
      <c r="O40" s="29"/>
      <c r="P40" s="30">
        <f t="shared" si="11"/>
        <v>0</v>
      </c>
    </row>
    <row r="41" spans="1:16" ht="17.100000000000001" customHeight="1">
      <c r="A41" s="21">
        <f t="shared" si="7"/>
        <v>35</v>
      </c>
      <c r="B41" s="22" t="s">
        <v>68</v>
      </c>
      <c r="C41" s="23">
        <v>44</v>
      </c>
      <c r="D41" s="24" t="s">
        <v>67</v>
      </c>
      <c r="E41" s="25">
        <f t="shared" si="8"/>
        <v>58.620689655172413</v>
      </c>
      <c r="F41" s="26">
        <v>1</v>
      </c>
      <c r="G41" s="26"/>
      <c r="H41" s="26"/>
      <c r="I41" s="27"/>
      <c r="J41" s="28">
        <f t="shared" si="9"/>
        <v>0</v>
      </c>
      <c r="K41" s="29"/>
      <c r="L41" s="30">
        <f t="shared" si="6"/>
        <v>0</v>
      </c>
      <c r="M41" s="29">
        <v>13</v>
      </c>
      <c r="N41" s="30">
        <f t="shared" si="10"/>
        <v>58.620689655172413</v>
      </c>
      <c r="O41" s="29"/>
      <c r="P41" s="30">
        <f t="shared" si="11"/>
        <v>0</v>
      </c>
    </row>
    <row r="42" spans="1:16" ht="17.100000000000001" customHeight="1">
      <c r="A42" s="21">
        <f t="shared" si="7"/>
        <v>36</v>
      </c>
      <c r="B42" s="22" t="s">
        <v>69</v>
      </c>
      <c r="C42" s="23">
        <v>41</v>
      </c>
      <c r="D42" s="24" t="s">
        <v>9</v>
      </c>
      <c r="E42" s="25">
        <f t="shared" si="8"/>
        <v>55.172413793103445</v>
      </c>
      <c r="F42" s="26">
        <v>1</v>
      </c>
      <c r="G42" s="26"/>
      <c r="H42" s="26"/>
      <c r="I42" s="27"/>
      <c r="J42" s="28">
        <f t="shared" si="9"/>
        <v>0</v>
      </c>
      <c r="K42" s="29"/>
      <c r="L42" s="30">
        <f t="shared" si="6"/>
        <v>0</v>
      </c>
      <c r="M42" s="29">
        <v>14</v>
      </c>
      <c r="N42" s="30">
        <f t="shared" si="10"/>
        <v>55.172413793103445</v>
      </c>
      <c r="O42" s="29"/>
      <c r="P42" s="30">
        <f t="shared" si="11"/>
        <v>0</v>
      </c>
    </row>
    <row r="43" spans="1:16" ht="17.100000000000001" customHeight="1">
      <c r="A43" s="21">
        <f t="shared" si="7"/>
        <v>37</v>
      </c>
      <c r="B43" s="22" t="s">
        <v>70</v>
      </c>
      <c r="C43" s="23">
        <v>21</v>
      </c>
      <c r="D43" s="24" t="s">
        <v>10</v>
      </c>
      <c r="E43" s="25">
        <f t="shared" si="8"/>
        <v>54.084967320261441</v>
      </c>
      <c r="F43" s="26">
        <v>2</v>
      </c>
      <c r="G43" s="26"/>
      <c r="H43" s="26"/>
      <c r="I43" s="27"/>
      <c r="J43" s="28">
        <f t="shared" si="9"/>
        <v>0</v>
      </c>
      <c r="K43" s="29">
        <v>14</v>
      </c>
      <c r="L43" s="30">
        <f t="shared" si="6"/>
        <v>23.529411764705884</v>
      </c>
      <c r="M43" s="29"/>
      <c r="N43" s="30">
        <f t="shared" si="10"/>
        <v>0</v>
      </c>
      <c r="O43" s="29">
        <v>26</v>
      </c>
      <c r="P43" s="30">
        <f t="shared" si="11"/>
        <v>30.555555555555554</v>
      </c>
    </row>
    <row r="44" spans="1:16" ht="17.100000000000001" customHeight="1">
      <c r="A44" s="21">
        <f t="shared" si="7"/>
        <v>38</v>
      </c>
      <c r="B44" s="22" t="s">
        <v>71</v>
      </c>
      <c r="C44" s="23">
        <v>945</v>
      </c>
      <c r="D44" s="24" t="s">
        <v>41</v>
      </c>
      <c r="E44" s="25">
        <f t="shared" si="8"/>
        <v>51.724137931034477</v>
      </c>
      <c r="F44" s="26">
        <v>1</v>
      </c>
      <c r="G44" s="26"/>
      <c r="H44" s="26"/>
      <c r="I44" s="27"/>
      <c r="J44" s="28">
        <f t="shared" si="9"/>
        <v>0</v>
      </c>
      <c r="K44" s="29"/>
      <c r="L44" s="30">
        <f t="shared" si="6"/>
        <v>0</v>
      </c>
      <c r="M44" s="29">
        <v>15</v>
      </c>
      <c r="N44" s="30">
        <f t="shared" si="10"/>
        <v>51.724137931034477</v>
      </c>
      <c r="O44" s="29"/>
      <c r="P44" s="30">
        <f t="shared" si="11"/>
        <v>0</v>
      </c>
    </row>
    <row r="45" spans="1:16" ht="17.100000000000001" customHeight="1">
      <c r="A45" s="21">
        <f t="shared" si="7"/>
        <v>39</v>
      </c>
      <c r="B45" s="22" t="s">
        <v>72</v>
      </c>
      <c r="C45" s="23">
        <v>11</v>
      </c>
      <c r="D45" s="24" t="s">
        <v>26</v>
      </c>
      <c r="E45" s="25">
        <f t="shared" si="8"/>
        <v>51.633986928104576</v>
      </c>
      <c r="F45" s="26">
        <v>2</v>
      </c>
      <c r="G45" s="26"/>
      <c r="H45" s="26"/>
      <c r="I45" s="27"/>
      <c r="J45" s="28">
        <f t="shared" si="9"/>
        <v>0</v>
      </c>
      <c r="K45" s="29">
        <v>13</v>
      </c>
      <c r="L45" s="30">
        <f t="shared" si="6"/>
        <v>29.411764705882355</v>
      </c>
      <c r="M45" s="29"/>
      <c r="N45" s="30">
        <f t="shared" si="10"/>
        <v>0</v>
      </c>
      <c r="O45" s="29">
        <v>29</v>
      </c>
      <c r="P45" s="30">
        <f t="shared" si="11"/>
        <v>22.222222222222221</v>
      </c>
    </row>
    <row r="46" spans="1:16" ht="17.100000000000001" customHeight="1">
      <c r="A46" s="21">
        <f t="shared" si="7"/>
        <v>40</v>
      </c>
      <c r="B46" s="22" t="s">
        <v>73</v>
      </c>
      <c r="C46" s="23">
        <v>54</v>
      </c>
      <c r="D46" s="24" t="s">
        <v>10</v>
      </c>
      <c r="E46" s="25">
        <f t="shared" si="8"/>
        <v>50</v>
      </c>
      <c r="F46" s="26">
        <v>1</v>
      </c>
      <c r="G46" s="26"/>
      <c r="H46" s="26"/>
      <c r="I46" s="27"/>
      <c r="J46" s="28">
        <f t="shared" si="9"/>
        <v>0</v>
      </c>
      <c r="K46" s="29"/>
      <c r="L46" s="30">
        <f t="shared" si="6"/>
        <v>0</v>
      </c>
      <c r="M46" s="29"/>
      <c r="N46" s="30">
        <f t="shared" si="10"/>
        <v>0</v>
      </c>
      <c r="O46" s="29">
        <v>19</v>
      </c>
      <c r="P46" s="30">
        <f t="shared" si="11"/>
        <v>50</v>
      </c>
    </row>
    <row r="47" spans="1:16" ht="17.100000000000001" customHeight="1">
      <c r="A47" s="21">
        <f t="shared" si="7"/>
        <v>41</v>
      </c>
      <c r="B47" s="22" t="s">
        <v>74</v>
      </c>
      <c r="C47" s="23">
        <v>17</v>
      </c>
      <c r="D47" s="24" t="s">
        <v>9</v>
      </c>
      <c r="E47" s="25">
        <f t="shared" si="8"/>
        <v>48.275862068965516</v>
      </c>
      <c r="F47" s="26">
        <v>1</v>
      </c>
      <c r="G47" s="26"/>
      <c r="H47" s="26"/>
      <c r="I47" s="27"/>
      <c r="J47" s="28">
        <f t="shared" si="9"/>
        <v>0</v>
      </c>
      <c r="K47" s="29"/>
      <c r="L47" s="30">
        <f t="shared" si="6"/>
        <v>0</v>
      </c>
      <c r="M47" s="29">
        <v>16</v>
      </c>
      <c r="N47" s="30">
        <f t="shared" si="10"/>
        <v>48.275862068965516</v>
      </c>
      <c r="O47" s="29"/>
      <c r="P47" s="30">
        <f t="shared" si="11"/>
        <v>0</v>
      </c>
    </row>
    <row r="48" spans="1:16" ht="17.100000000000001" customHeight="1">
      <c r="A48" s="21">
        <f t="shared" si="7"/>
        <v>42</v>
      </c>
      <c r="B48" s="22" t="s">
        <v>75</v>
      </c>
      <c r="C48" s="23">
        <v>41</v>
      </c>
      <c r="D48" s="24" t="s">
        <v>67</v>
      </c>
      <c r="E48" s="25">
        <f t="shared" si="8"/>
        <v>44.827586206896548</v>
      </c>
      <c r="F48" s="26">
        <v>1</v>
      </c>
      <c r="G48" s="26"/>
      <c r="H48" s="26"/>
      <c r="I48" s="27"/>
      <c r="J48" s="28">
        <f t="shared" si="9"/>
        <v>0</v>
      </c>
      <c r="K48" s="29"/>
      <c r="L48" s="30">
        <v>0</v>
      </c>
      <c r="M48" s="29">
        <v>17</v>
      </c>
      <c r="N48" s="30">
        <f t="shared" si="10"/>
        <v>44.827586206896548</v>
      </c>
      <c r="O48" s="29"/>
      <c r="P48" s="30">
        <f t="shared" si="11"/>
        <v>0</v>
      </c>
    </row>
    <row r="49" spans="1:16" ht="17.100000000000001" customHeight="1">
      <c r="A49" s="21">
        <f t="shared" si="7"/>
        <v>43</v>
      </c>
      <c r="B49" s="22" t="s">
        <v>76</v>
      </c>
      <c r="C49" s="23">
        <v>80</v>
      </c>
      <c r="D49" s="24" t="s">
        <v>10</v>
      </c>
      <c r="E49" s="25">
        <f t="shared" si="8"/>
        <v>44.444444444444443</v>
      </c>
      <c r="F49" s="26">
        <v>1</v>
      </c>
      <c r="G49" s="26"/>
      <c r="H49" s="26"/>
      <c r="I49" s="27"/>
      <c r="J49" s="28">
        <f t="shared" si="9"/>
        <v>0</v>
      </c>
      <c r="K49" s="29"/>
      <c r="L49" s="30">
        <f>IF(K49&lt;&gt;0,(L$5/K$5)*(K$5-(K49-1)),0)</f>
        <v>0</v>
      </c>
      <c r="M49" s="29"/>
      <c r="N49" s="30">
        <f t="shared" si="10"/>
        <v>0</v>
      </c>
      <c r="O49" s="29">
        <v>21</v>
      </c>
      <c r="P49" s="30">
        <f t="shared" si="11"/>
        <v>44.444444444444443</v>
      </c>
    </row>
    <row r="50" spans="1:16" ht="17.100000000000001" customHeight="1">
      <c r="A50" s="21">
        <f t="shared" si="7"/>
        <v>44</v>
      </c>
      <c r="B50" s="22" t="s">
        <v>77</v>
      </c>
      <c r="C50" s="23">
        <v>155</v>
      </c>
      <c r="D50" s="24" t="s">
        <v>41</v>
      </c>
      <c r="E50" s="25">
        <f t="shared" si="8"/>
        <v>41.379310344827587</v>
      </c>
      <c r="F50" s="26">
        <v>1</v>
      </c>
      <c r="G50" s="26"/>
      <c r="H50" s="26"/>
      <c r="I50" s="27"/>
      <c r="J50" s="28">
        <f t="shared" si="9"/>
        <v>0</v>
      </c>
      <c r="K50" s="29"/>
      <c r="L50" s="30">
        <v>0</v>
      </c>
      <c r="M50" s="29">
        <v>18</v>
      </c>
      <c r="N50" s="30">
        <f t="shared" si="10"/>
        <v>41.379310344827587</v>
      </c>
      <c r="O50" s="29"/>
      <c r="P50" s="30">
        <f t="shared" si="11"/>
        <v>0</v>
      </c>
    </row>
    <row r="51" spans="1:16" ht="17.100000000000001" customHeight="1">
      <c r="A51" s="21">
        <f t="shared" si="7"/>
        <v>45</v>
      </c>
      <c r="B51" s="22" t="s">
        <v>78</v>
      </c>
      <c r="C51" s="23">
        <v>62</v>
      </c>
      <c r="D51" s="24" t="s">
        <v>26</v>
      </c>
      <c r="E51" s="25">
        <f t="shared" si="8"/>
        <v>39.367816091954019</v>
      </c>
      <c r="F51" s="26">
        <v>2</v>
      </c>
      <c r="G51" s="26"/>
      <c r="H51" s="26"/>
      <c r="I51" s="27"/>
      <c r="J51" s="28">
        <f t="shared" si="9"/>
        <v>0</v>
      </c>
      <c r="K51" s="29"/>
      <c r="L51" s="30">
        <f t="shared" ref="L51:L75" si="12">IF(K51&lt;&gt;0,(L$5/K$5)*(K$5-(K51-1)),0)</f>
        <v>0</v>
      </c>
      <c r="M51" s="29">
        <v>21</v>
      </c>
      <c r="N51" s="30">
        <f t="shared" si="10"/>
        <v>31.034482758620687</v>
      </c>
      <c r="O51" s="29">
        <v>34</v>
      </c>
      <c r="P51" s="30">
        <f t="shared" si="11"/>
        <v>8.3333333333333321</v>
      </c>
    </row>
    <row r="52" spans="1:16" ht="17.100000000000001" customHeight="1">
      <c r="A52" s="21">
        <f t="shared" si="7"/>
        <v>46</v>
      </c>
      <c r="B52" s="22" t="s">
        <v>79</v>
      </c>
      <c r="C52" s="23">
        <v>57</v>
      </c>
      <c r="D52" s="24" t="s">
        <v>56</v>
      </c>
      <c r="E52" s="25">
        <f t="shared" si="8"/>
        <v>37.931034482758619</v>
      </c>
      <c r="F52" s="26">
        <v>1</v>
      </c>
      <c r="G52" s="26"/>
      <c r="H52" s="26"/>
      <c r="I52" s="27"/>
      <c r="J52" s="28">
        <f t="shared" si="9"/>
        <v>0</v>
      </c>
      <c r="K52" s="29"/>
      <c r="L52" s="30">
        <f t="shared" si="12"/>
        <v>0</v>
      </c>
      <c r="M52" s="29">
        <v>19</v>
      </c>
      <c r="N52" s="30">
        <f t="shared" si="10"/>
        <v>37.931034482758619</v>
      </c>
      <c r="O52" s="29"/>
      <c r="P52" s="30">
        <f t="shared" si="11"/>
        <v>0</v>
      </c>
    </row>
    <row r="53" spans="1:16" ht="17.100000000000001" customHeight="1">
      <c r="A53" s="21">
        <f t="shared" si="7"/>
        <v>47</v>
      </c>
      <c r="B53" s="22" t="s">
        <v>80</v>
      </c>
      <c r="C53" s="23">
        <v>82</v>
      </c>
      <c r="D53" s="24" t="s">
        <v>10</v>
      </c>
      <c r="E53" s="25">
        <f t="shared" si="8"/>
        <v>36.111111111111107</v>
      </c>
      <c r="F53" s="26">
        <v>1</v>
      </c>
      <c r="G53" s="26"/>
      <c r="H53" s="26"/>
      <c r="I53" s="27"/>
      <c r="J53" s="28">
        <f t="shared" si="9"/>
        <v>0</v>
      </c>
      <c r="K53" s="29"/>
      <c r="L53" s="30">
        <f t="shared" si="12"/>
        <v>0</v>
      </c>
      <c r="M53" s="29"/>
      <c r="N53" s="30">
        <f t="shared" si="10"/>
        <v>0</v>
      </c>
      <c r="O53" s="29">
        <v>24</v>
      </c>
      <c r="P53" s="30">
        <f t="shared" si="11"/>
        <v>36.111111111111107</v>
      </c>
    </row>
    <row r="54" spans="1:16" ht="17.100000000000001" customHeight="1">
      <c r="A54" s="21">
        <f t="shared" si="7"/>
        <v>48</v>
      </c>
      <c r="B54" s="22" t="s">
        <v>81</v>
      </c>
      <c r="C54" s="23">
        <v>73</v>
      </c>
      <c r="D54" s="24" t="s">
        <v>28</v>
      </c>
      <c r="E54" s="25">
        <f t="shared" si="8"/>
        <v>35.714285714285715</v>
      </c>
      <c r="F54" s="26">
        <v>1</v>
      </c>
      <c r="G54" s="26"/>
      <c r="H54" s="26"/>
      <c r="I54" s="27">
        <v>17</v>
      </c>
      <c r="J54" s="28">
        <f t="shared" si="9"/>
        <v>35.714285714285715</v>
      </c>
      <c r="K54" s="29"/>
      <c r="L54" s="30">
        <f t="shared" si="12"/>
        <v>0</v>
      </c>
      <c r="M54" s="29"/>
      <c r="N54" s="30">
        <f t="shared" si="10"/>
        <v>0</v>
      </c>
      <c r="O54" s="29"/>
      <c r="P54" s="30">
        <f t="shared" si="11"/>
        <v>0</v>
      </c>
    </row>
    <row r="55" spans="1:16" ht="17.100000000000001" customHeight="1">
      <c r="A55" s="21">
        <f t="shared" si="7"/>
        <v>49</v>
      </c>
      <c r="B55" s="22" t="s">
        <v>82</v>
      </c>
      <c r="C55" s="23">
        <v>54</v>
      </c>
      <c r="D55" s="24" t="s">
        <v>67</v>
      </c>
      <c r="E55" s="25">
        <f t="shared" si="8"/>
        <v>34.482758620689651</v>
      </c>
      <c r="F55" s="26">
        <v>1</v>
      </c>
      <c r="G55" s="26"/>
      <c r="H55" s="26"/>
      <c r="I55" s="27"/>
      <c r="J55" s="28">
        <f t="shared" si="9"/>
        <v>0</v>
      </c>
      <c r="K55" s="29"/>
      <c r="L55" s="30">
        <f t="shared" si="12"/>
        <v>0</v>
      </c>
      <c r="M55" s="29">
        <v>20</v>
      </c>
      <c r="N55" s="30">
        <f t="shared" si="10"/>
        <v>34.482758620689651</v>
      </c>
      <c r="O55" s="29"/>
      <c r="P55" s="30">
        <f t="shared" si="11"/>
        <v>0</v>
      </c>
    </row>
    <row r="56" spans="1:16" ht="17.100000000000001" customHeight="1">
      <c r="A56" s="21">
        <f t="shared" si="7"/>
        <v>50</v>
      </c>
      <c r="B56" s="22" t="s">
        <v>83</v>
      </c>
      <c r="C56" s="23">
        <v>21</v>
      </c>
      <c r="D56" s="24" t="s">
        <v>10</v>
      </c>
      <c r="E56" s="25">
        <f t="shared" si="8"/>
        <v>33.333333333333329</v>
      </c>
      <c r="F56" s="26">
        <v>1</v>
      </c>
      <c r="G56" s="26"/>
      <c r="H56" s="26"/>
      <c r="I56" s="27"/>
      <c r="J56" s="28">
        <f t="shared" si="9"/>
        <v>0</v>
      </c>
      <c r="K56" s="29"/>
      <c r="L56" s="30">
        <f t="shared" si="12"/>
        <v>0</v>
      </c>
      <c r="M56" s="29"/>
      <c r="N56" s="30">
        <f t="shared" si="10"/>
        <v>0</v>
      </c>
      <c r="O56" s="29">
        <v>25</v>
      </c>
      <c r="P56" s="30">
        <f t="shared" si="11"/>
        <v>33.333333333333329</v>
      </c>
    </row>
    <row r="57" spans="1:16" ht="17.100000000000001" customHeight="1">
      <c r="A57" s="21">
        <f t="shared" si="7"/>
        <v>51</v>
      </c>
      <c r="B57" s="22" t="s">
        <v>84</v>
      </c>
      <c r="C57" s="23">
        <v>94</v>
      </c>
      <c r="D57" s="24" t="s">
        <v>8</v>
      </c>
      <c r="E57" s="25">
        <f t="shared" si="8"/>
        <v>28.571428571428573</v>
      </c>
      <c r="F57" s="26">
        <v>1</v>
      </c>
      <c r="G57" s="26"/>
      <c r="H57" s="26"/>
      <c r="I57" s="27">
        <v>18</v>
      </c>
      <c r="J57" s="28">
        <f t="shared" si="9"/>
        <v>28.571428571428573</v>
      </c>
      <c r="K57" s="29"/>
      <c r="L57" s="30">
        <f t="shared" si="12"/>
        <v>0</v>
      </c>
      <c r="M57" s="29"/>
      <c r="N57" s="30">
        <f t="shared" si="10"/>
        <v>0</v>
      </c>
      <c r="O57" s="29"/>
      <c r="P57" s="30">
        <f t="shared" si="11"/>
        <v>0</v>
      </c>
    </row>
    <row r="58" spans="1:16" ht="17.100000000000001" customHeight="1">
      <c r="A58" s="21">
        <f t="shared" si="7"/>
        <v>52</v>
      </c>
      <c r="B58" s="22" t="s">
        <v>85</v>
      </c>
      <c r="C58" s="23">
        <v>180</v>
      </c>
      <c r="D58" s="24" t="s">
        <v>67</v>
      </c>
      <c r="E58" s="25">
        <f t="shared" si="8"/>
        <v>27.586206896551722</v>
      </c>
      <c r="F58" s="26">
        <v>1</v>
      </c>
      <c r="G58" s="26"/>
      <c r="H58" s="26"/>
      <c r="I58" s="27"/>
      <c r="J58" s="28">
        <f t="shared" si="9"/>
        <v>0</v>
      </c>
      <c r="K58" s="29"/>
      <c r="L58" s="30">
        <f t="shared" si="12"/>
        <v>0</v>
      </c>
      <c r="M58" s="29">
        <v>22</v>
      </c>
      <c r="N58" s="30">
        <f t="shared" si="10"/>
        <v>27.586206896551722</v>
      </c>
      <c r="O58" s="29"/>
      <c r="P58" s="30">
        <f t="shared" si="11"/>
        <v>0</v>
      </c>
    </row>
    <row r="59" spans="1:16" ht="17.100000000000001" customHeight="1">
      <c r="A59" s="21">
        <f t="shared" si="7"/>
        <v>53</v>
      </c>
      <c r="B59" s="22" t="s">
        <v>86</v>
      </c>
      <c r="C59" s="23">
        <v>84</v>
      </c>
      <c r="D59" s="24" t="s">
        <v>28</v>
      </c>
      <c r="E59" s="25">
        <f t="shared" si="8"/>
        <v>25</v>
      </c>
      <c r="F59" s="26">
        <v>1</v>
      </c>
      <c r="G59" s="26"/>
      <c r="H59" s="26"/>
      <c r="I59" s="27"/>
      <c r="J59" s="28">
        <f t="shared" si="9"/>
        <v>0</v>
      </c>
      <c r="K59" s="29"/>
      <c r="L59" s="30">
        <f t="shared" si="12"/>
        <v>0</v>
      </c>
      <c r="M59" s="29"/>
      <c r="N59" s="30">
        <f t="shared" si="10"/>
        <v>0</v>
      </c>
      <c r="O59" s="29">
        <v>28</v>
      </c>
      <c r="P59" s="30">
        <f t="shared" si="11"/>
        <v>25</v>
      </c>
    </row>
    <row r="60" spans="1:16" ht="17.100000000000001" customHeight="1">
      <c r="A60" s="21">
        <f t="shared" si="7"/>
        <v>54</v>
      </c>
      <c r="B60" s="22" t="s">
        <v>87</v>
      </c>
      <c r="C60" s="23">
        <v>117</v>
      </c>
      <c r="D60" s="24" t="s">
        <v>67</v>
      </c>
      <c r="E60" s="25">
        <f t="shared" si="8"/>
        <v>24.137931034482758</v>
      </c>
      <c r="F60" s="26">
        <v>1</v>
      </c>
      <c r="G60" s="26"/>
      <c r="H60" s="26"/>
      <c r="I60" s="27"/>
      <c r="J60" s="28">
        <f t="shared" si="9"/>
        <v>0</v>
      </c>
      <c r="K60" s="29"/>
      <c r="L60" s="30">
        <f t="shared" si="12"/>
        <v>0</v>
      </c>
      <c r="M60" s="29">
        <v>23</v>
      </c>
      <c r="N60" s="30">
        <f t="shared" si="10"/>
        <v>24.137931034482758</v>
      </c>
      <c r="O60" s="29"/>
      <c r="P60" s="30">
        <f t="shared" si="11"/>
        <v>0</v>
      </c>
    </row>
    <row r="61" spans="1:16" ht="17.100000000000001" customHeight="1">
      <c r="A61" s="21">
        <f t="shared" si="7"/>
        <v>55</v>
      </c>
      <c r="B61" s="22" t="s">
        <v>88</v>
      </c>
      <c r="C61" s="23">
        <v>29</v>
      </c>
      <c r="D61" s="24" t="s">
        <v>28</v>
      </c>
      <c r="E61" s="25">
        <f t="shared" si="8"/>
        <v>21.428571428571431</v>
      </c>
      <c r="F61" s="26">
        <v>1</v>
      </c>
      <c r="G61" s="26"/>
      <c r="H61" s="26"/>
      <c r="I61" s="27">
        <v>19</v>
      </c>
      <c r="J61" s="28">
        <f t="shared" si="9"/>
        <v>21.428571428571431</v>
      </c>
      <c r="K61" s="29"/>
      <c r="L61" s="30">
        <f t="shared" si="12"/>
        <v>0</v>
      </c>
      <c r="M61" s="29"/>
      <c r="N61" s="30">
        <f t="shared" si="10"/>
        <v>0</v>
      </c>
      <c r="O61" s="29"/>
      <c r="P61" s="30">
        <f t="shared" si="11"/>
        <v>0</v>
      </c>
    </row>
    <row r="62" spans="1:16" ht="17.100000000000001" customHeight="1">
      <c r="A62" s="21">
        <f t="shared" si="7"/>
        <v>56</v>
      </c>
      <c r="B62" s="22" t="s">
        <v>89</v>
      </c>
      <c r="C62" s="23">
        <v>129</v>
      </c>
      <c r="D62" s="24" t="s">
        <v>41</v>
      </c>
      <c r="E62" s="25">
        <f t="shared" si="8"/>
        <v>20.689655172413794</v>
      </c>
      <c r="F62" s="26">
        <v>1</v>
      </c>
      <c r="G62" s="26"/>
      <c r="H62" s="26"/>
      <c r="I62" s="27"/>
      <c r="J62" s="28">
        <f t="shared" si="9"/>
        <v>0</v>
      </c>
      <c r="K62" s="29"/>
      <c r="L62" s="30">
        <f t="shared" si="12"/>
        <v>0</v>
      </c>
      <c r="M62" s="29">
        <v>24</v>
      </c>
      <c r="N62" s="30">
        <f t="shared" si="10"/>
        <v>20.689655172413794</v>
      </c>
      <c r="O62" s="29"/>
      <c r="P62" s="30">
        <f t="shared" si="11"/>
        <v>0</v>
      </c>
    </row>
    <row r="63" spans="1:16" ht="17.100000000000001" customHeight="1">
      <c r="A63" s="21">
        <f t="shared" si="7"/>
        <v>57</v>
      </c>
      <c r="B63" s="22" t="s">
        <v>90</v>
      </c>
      <c r="C63" s="23">
        <v>65</v>
      </c>
      <c r="D63" s="24" t="s">
        <v>8</v>
      </c>
      <c r="E63" s="25">
        <f t="shared" si="8"/>
        <v>17.647058823529413</v>
      </c>
      <c r="F63" s="26">
        <v>1</v>
      </c>
      <c r="G63" s="26"/>
      <c r="H63" s="26"/>
      <c r="I63" s="27"/>
      <c r="J63" s="28">
        <f t="shared" si="9"/>
        <v>0</v>
      </c>
      <c r="K63" s="29">
        <v>15</v>
      </c>
      <c r="L63" s="30">
        <f t="shared" si="12"/>
        <v>17.647058823529413</v>
      </c>
      <c r="M63" s="29"/>
      <c r="N63" s="30">
        <f t="shared" si="10"/>
        <v>0</v>
      </c>
      <c r="O63" s="29"/>
      <c r="P63" s="30">
        <f t="shared" si="11"/>
        <v>0</v>
      </c>
    </row>
    <row r="64" spans="1:16" ht="17.100000000000001" customHeight="1">
      <c r="A64" s="21">
        <f t="shared" si="7"/>
        <v>58</v>
      </c>
      <c r="B64" s="22" t="s">
        <v>91</v>
      </c>
      <c r="C64" s="23">
        <v>130</v>
      </c>
      <c r="D64" s="24" t="s">
        <v>41</v>
      </c>
      <c r="E64" s="25">
        <f t="shared" si="8"/>
        <v>17.241379310344826</v>
      </c>
      <c r="F64" s="26">
        <v>1</v>
      </c>
      <c r="G64" s="26"/>
      <c r="H64" s="26"/>
      <c r="I64" s="27"/>
      <c r="J64" s="28">
        <f t="shared" si="9"/>
        <v>0</v>
      </c>
      <c r="K64" s="29"/>
      <c r="L64" s="30">
        <f t="shared" si="12"/>
        <v>0</v>
      </c>
      <c r="M64" s="29">
        <v>25</v>
      </c>
      <c r="N64" s="30">
        <f t="shared" si="10"/>
        <v>17.241379310344826</v>
      </c>
      <c r="O64" s="29"/>
      <c r="P64" s="30">
        <f t="shared" si="11"/>
        <v>0</v>
      </c>
    </row>
    <row r="65" spans="1:16" ht="17.100000000000001" customHeight="1">
      <c r="A65" s="21">
        <f t="shared" si="7"/>
        <v>59</v>
      </c>
      <c r="B65" s="22" t="s">
        <v>92</v>
      </c>
      <c r="C65" s="23">
        <v>27</v>
      </c>
      <c r="D65" s="24" t="s">
        <v>93</v>
      </c>
      <c r="E65" s="25">
        <f t="shared" si="8"/>
        <v>16.666666666666664</v>
      </c>
      <c r="F65" s="26">
        <v>1</v>
      </c>
      <c r="G65" s="26"/>
      <c r="H65" s="26"/>
      <c r="I65" s="27"/>
      <c r="J65" s="28">
        <f t="shared" si="9"/>
        <v>0</v>
      </c>
      <c r="K65" s="29"/>
      <c r="L65" s="30">
        <f t="shared" si="12"/>
        <v>0</v>
      </c>
      <c r="M65" s="29"/>
      <c r="N65" s="30">
        <f t="shared" si="10"/>
        <v>0</v>
      </c>
      <c r="O65" s="29">
        <v>31</v>
      </c>
      <c r="P65" s="30">
        <f t="shared" si="11"/>
        <v>16.666666666666664</v>
      </c>
    </row>
    <row r="66" spans="1:16" ht="17.100000000000001" customHeight="1">
      <c r="A66" s="21">
        <f t="shared" si="7"/>
        <v>60</v>
      </c>
      <c r="B66" s="22" t="s">
        <v>94</v>
      </c>
      <c r="C66" s="23">
        <v>55</v>
      </c>
      <c r="D66" s="24" t="s">
        <v>28</v>
      </c>
      <c r="E66" s="25">
        <f t="shared" si="8"/>
        <v>14.285714285714286</v>
      </c>
      <c r="F66" s="26">
        <v>1</v>
      </c>
      <c r="G66" s="26"/>
      <c r="H66" s="26"/>
      <c r="I66" s="27">
        <v>20</v>
      </c>
      <c r="J66" s="28">
        <f t="shared" si="9"/>
        <v>14.285714285714286</v>
      </c>
      <c r="K66" s="29"/>
      <c r="L66" s="30">
        <f t="shared" si="12"/>
        <v>0</v>
      </c>
      <c r="M66" s="29"/>
      <c r="N66" s="30">
        <f t="shared" si="10"/>
        <v>0</v>
      </c>
      <c r="O66" s="29"/>
      <c r="P66" s="30">
        <f t="shared" si="11"/>
        <v>0</v>
      </c>
    </row>
    <row r="67" spans="1:16" ht="17.100000000000001" customHeight="1">
      <c r="A67" s="21">
        <f t="shared" si="7"/>
        <v>61</v>
      </c>
      <c r="B67" s="22" t="s">
        <v>95</v>
      </c>
      <c r="C67" s="23">
        <v>49</v>
      </c>
      <c r="D67" s="24" t="s">
        <v>9</v>
      </c>
      <c r="E67" s="25">
        <f t="shared" si="8"/>
        <v>13.793103448275861</v>
      </c>
      <c r="F67" s="26">
        <v>1</v>
      </c>
      <c r="G67" s="26"/>
      <c r="H67" s="26"/>
      <c r="I67" s="27"/>
      <c r="J67" s="28">
        <f t="shared" si="9"/>
        <v>0</v>
      </c>
      <c r="K67" s="29"/>
      <c r="L67" s="30">
        <f t="shared" si="12"/>
        <v>0</v>
      </c>
      <c r="M67" s="29">
        <v>26</v>
      </c>
      <c r="N67" s="30">
        <f t="shared" si="10"/>
        <v>13.793103448275861</v>
      </c>
      <c r="O67" s="29"/>
      <c r="P67" s="30">
        <f t="shared" si="11"/>
        <v>0</v>
      </c>
    </row>
    <row r="68" spans="1:16" ht="17.100000000000001" customHeight="1">
      <c r="A68" s="21">
        <f t="shared" si="7"/>
        <v>62</v>
      </c>
      <c r="B68" s="22" t="s">
        <v>96</v>
      </c>
      <c r="C68" s="23">
        <v>54</v>
      </c>
      <c r="D68" s="24" t="s">
        <v>10</v>
      </c>
      <c r="E68" s="25">
        <f t="shared" si="8"/>
        <v>11.111111111111111</v>
      </c>
      <c r="F68" s="26">
        <v>1</v>
      </c>
      <c r="G68" s="26"/>
      <c r="H68" s="26"/>
      <c r="I68" s="27"/>
      <c r="J68" s="28">
        <f t="shared" si="9"/>
        <v>0</v>
      </c>
      <c r="K68" s="29"/>
      <c r="L68" s="30">
        <f t="shared" si="12"/>
        <v>0</v>
      </c>
      <c r="M68" s="29"/>
      <c r="N68" s="30">
        <f t="shared" si="10"/>
        <v>0</v>
      </c>
      <c r="O68" s="29">
        <v>33</v>
      </c>
      <c r="P68" s="30">
        <f t="shared" si="11"/>
        <v>11.111111111111111</v>
      </c>
    </row>
    <row r="69" spans="1:16" ht="17.100000000000001" customHeight="1">
      <c r="A69" s="21">
        <f t="shared" si="7"/>
        <v>63</v>
      </c>
      <c r="B69" s="31" t="s">
        <v>97</v>
      </c>
      <c r="C69" s="23">
        <v>15</v>
      </c>
      <c r="D69" s="33" t="s">
        <v>9</v>
      </c>
      <c r="E69" s="25">
        <f t="shared" si="8"/>
        <v>10.344827586206897</v>
      </c>
      <c r="F69" s="26">
        <v>1</v>
      </c>
      <c r="G69" s="26"/>
      <c r="H69" s="26"/>
      <c r="I69" s="27"/>
      <c r="J69" s="28">
        <f t="shared" si="9"/>
        <v>0</v>
      </c>
      <c r="K69" s="29"/>
      <c r="L69" s="30">
        <f t="shared" si="12"/>
        <v>0</v>
      </c>
      <c r="M69" s="29">
        <v>27</v>
      </c>
      <c r="N69" s="30">
        <f t="shared" si="10"/>
        <v>10.344827586206897</v>
      </c>
      <c r="O69" s="29"/>
      <c r="P69" s="30">
        <f t="shared" si="11"/>
        <v>0</v>
      </c>
    </row>
    <row r="70" spans="1:16" ht="17.100000000000001" customHeight="1">
      <c r="A70" s="21">
        <f t="shared" si="7"/>
        <v>64</v>
      </c>
      <c r="B70" s="22" t="s">
        <v>98</v>
      </c>
      <c r="C70" s="23">
        <v>7</v>
      </c>
      <c r="D70" s="24" t="s">
        <v>28</v>
      </c>
      <c r="E70" s="25">
        <f t="shared" si="8"/>
        <v>7.1428571428571432</v>
      </c>
      <c r="F70" s="26">
        <v>1</v>
      </c>
      <c r="G70" s="26"/>
      <c r="H70" s="26"/>
      <c r="I70" s="27">
        <v>21</v>
      </c>
      <c r="J70" s="28">
        <f t="shared" si="9"/>
        <v>7.1428571428571432</v>
      </c>
      <c r="K70" s="29"/>
      <c r="L70" s="30">
        <f t="shared" si="12"/>
        <v>0</v>
      </c>
      <c r="M70" s="29"/>
      <c r="N70" s="30">
        <f t="shared" si="10"/>
        <v>0</v>
      </c>
      <c r="O70" s="29"/>
      <c r="P70" s="30">
        <f t="shared" si="11"/>
        <v>0</v>
      </c>
    </row>
    <row r="71" spans="1:16" ht="17.100000000000001" customHeight="1">
      <c r="A71" s="21">
        <f t="shared" si="7"/>
        <v>65</v>
      </c>
      <c r="B71" s="22" t="s">
        <v>99</v>
      </c>
      <c r="C71" s="23">
        <v>197</v>
      </c>
      <c r="D71" s="24"/>
      <c r="E71" s="25">
        <f t="shared" si="8"/>
        <v>6.8965517241379306</v>
      </c>
      <c r="F71" s="26">
        <v>1</v>
      </c>
      <c r="G71" s="26"/>
      <c r="H71" s="26"/>
      <c r="I71" s="27"/>
      <c r="J71" s="28">
        <f t="shared" ref="J71:J102" si="13">IF(I71&lt;&gt;0,(J$5/I$5)*(I$5-(I71-1)),0)</f>
        <v>0</v>
      </c>
      <c r="K71" s="29"/>
      <c r="L71" s="30">
        <f t="shared" si="12"/>
        <v>0</v>
      </c>
      <c r="M71" s="29">
        <v>28</v>
      </c>
      <c r="N71" s="30">
        <f t="shared" ref="N71:N102" si="14">IF(M71&lt;&gt;0,(N$5/M$5)*(M$5-(M71-1)),0)</f>
        <v>6.8965517241379306</v>
      </c>
      <c r="O71" s="29"/>
      <c r="P71" s="30">
        <f t="shared" ref="P71:P102" si="15">IF(O71&lt;&gt;0,(P$5/O$5)*(O$5-(O71-1)),0)</f>
        <v>0</v>
      </c>
    </row>
    <row r="72" spans="1:16" ht="17.100000000000001" customHeight="1">
      <c r="A72" s="21">
        <f t="shared" si="7"/>
        <v>66</v>
      </c>
      <c r="B72" s="22" t="s">
        <v>100</v>
      </c>
      <c r="C72" s="23">
        <v>9</v>
      </c>
      <c r="D72" s="24" t="s">
        <v>101</v>
      </c>
      <c r="E72" s="25">
        <f t="shared" si="8"/>
        <v>5.882352941176471</v>
      </c>
      <c r="F72" s="26">
        <v>1</v>
      </c>
      <c r="G72" s="26"/>
      <c r="H72" s="26"/>
      <c r="I72" s="27"/>
      <c r="J72" s="28">
        <f t="shared" si="13"/>
        <v>0</v>
      </c>
      <c r="K72" s="29">
        <v>17</v>
      </c>
      <c r="L72" s="30">
        <f t="shared" si="12"/>
        <v>5.882352941176471</v>
      </c>
      <c r="M72" s="29"/>
      <c r="N72" s="30">
        <f t="shared" si="14"/>
        <v>0</v>
      </c>
      <c r="O72" s="29"/>
      <c r="P72" s="30">
        <f t="shared" si="15"/>
        <v>0</v>
      </c>
    </row>
    <row r="73" spans="1:16" ht="17.100000000000001" customHeight="1">
      <c r="A73" s="21">
        <f t="shared" si="7"/>
        <v>67</v>
      </c>
      <c r="B73" s="31" t="s">
        <v>102</v>
      </c>
      <c r="C73" s="23">
        <v>152</v>
      </c>
      <c r="D73" s="33" t="s">
        <v>8</v>
      </c>
      <c r="E73" s="25">
        <f t="shared" si="8"/>
        <v>5.5555555555555554</v>
      </c>
      <c r="F73" s="26">
        <v>1</v>
      </c>
      <c r="G73" s="26"/>
      <c r="H73" s="26"/>
      <c r="I73" s="27"/>
      <c r="J73" s="28">
        <f t="shared" si="13"/>
        <v>0</v>
      </c>
      <c r="K73" s="29"/>
      <c r="L73" s="30">
        <f t="shared" si="12"/>
        <v>0</v>
      </c>
      <c r="M73" s="29"/>
      <c r="N73" s="30">
        <f t="shared" si="14"/>
        <v>0</v>
      </c>
      <c r="O73" s="29">
        <v>35</v>
      </c>
      <c r="P73" s="30">
        <f t="shared" si="15"/>
        <v>5.5555555555555554</v>
      </c>
    </row>
    <row r="74" spans="1:16" ht="17.100000000000001" customHeight="1">
      <c r="A74" s="21">
        <f t="shared" si="7"/>
        <v>68</v>
      </c>
      <c r="B74" s="22" t="s">
        <v>103</v>
      </c>
      <c r="C74" s="23">
        <v>25</v>
      </c>
      <c r="D74" s="24" t="s">
        <v>41</v>
      </c>
      <c r="E74" s="25">
        <f t="shared" si="8"/>
        <v>3.4482758620689653</v>
      </c>
      <c r="F74" s="26">
        <v>1</v>
      </c>
      <c r="G74" s="26"/>
      <c r="H74" s="26"/>
      <c r="I74" s="27"/>
      <c r="J74" s="28">
        <f t="shared" si="13"/>
        <v>0</v>
      </c>
      <c r="K74" s="29"/>
      <c r="L74" s="30">
        <f t="shared" si="12"/>
        <v>0</v>
      </c>
      <c r="M74" s="29">
        <v>29</v>
      </c>
      <c r="N74" s="30">
        <f t="shared" si="14"/>
        <v>3.4482758620689653</v>
      </c>
      <c r="O74" s="29"/>
      <c r="P74" s="30">
        <f t="shared" si="15"/>
        <v>0</v>
      </c>
    </row>
    <row r="75" spans="1:16" ht="17.100000000000001" customHeight="1">
      <c r="A75" s="21">
        <f t="shared" si="7"/>
        <v>69</v>
      </c>
      <c r="B75" s="22" t="s">
        <v>104</v>
      </c>
      <c r="C75" s="23">
        <v>172</v>
      </c>
      <c r="D75" s="24" t="s">
        <v>10</v>
      </c>
      <c r="E75" s="25">
        <f t="shared" si="8"/>
        <v>2.7777777777777777</v>
      </c>
      <c r="F75" s="26">
        <v>1</v>
      </c>
      <c r="G75" s="26"/>
      <c r="H75" s="26"/>
      <c r="I75" s="27"/>
      <c r="J75" s="28">
        <f t="shared" si="13"/>
        <v>0</v>
      </c>
      <c r="K75" s="29"/>
      <c r="L75" s="30">
        <f t="shared" si="12"/>
        <v>0</v>
      </c>
      <c r="M75" s="29"/>
      <c r="N75" s="30">
        <f t="shared" si="14"/>
        <v>0</v>
      </c>
      <c r="O75" s="29">
        <v>36</v>
      </c>
      <c r="P75" s="30">
        <f t="shared" si="15"/>
        <v>2.7777777777777777</v>
      </c>
    </row>
    <row r="76" spans="1:16" ht="13.7" customHeight="1">
      <c r="A76" s="34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6"/>
    </row>
    <row r="77" spans="1:16" ht="13.7" customHeight="1">
      <c r="A77" s="37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9"/>
    </row>
    <row r="78" spans="1:16" ht="13.7" customHeight="1">
      <c r="A78" s="37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9"/>
    </row>
    <row r="79" spans="1:16" ht="13.7" customHeight="1">
      <c r="A79" s="37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9"/>
    </row>
    <row r="80" spans="1:16" ht="13.7" customHeight="1">
      <c r="A80" s="37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9"/>
    </row>
    <row r="81" spans="1:16" ht="13.7" customHeight="1">
      <c r="A81" s="37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9"/>
    </row>
    <row r="82" spans="1:16" ht="13.7" customHeight="1">
      <c r="A82" s="37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9"/>
    </row>
    <row r="83" spans="1:16" ht="13.7" customHeight="1">
      <c r="A83" s="37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9"/>
    </row>
    <row r="84" spans="1:16" ht="13.7" customHeight="1">
      <c r="A84" s="37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9"/>
    </row>
    <row r="85" spans="1:16" ht="13.7" customHeight="1">
      <c r="A85" s="37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9"/>
    </row>
    <row r="86" spans="1:16" ht="13.7" customHeight="1">
      <c r="A86" s="37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9"/>
    </row>
    <row r="87" spans="1:16" ht="13.7" customHeight="1">
      <c r="A87" s="37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9"/>
    </row>
    <row r="88" spans="1:16" ht="13.7" customHeight="1">
      <c r="A88" s="37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9"/>
    </row>
    <row r="89" spans="1:16" ht="13.7" customHeight="1">
      <c r="A89" s="37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9"/>
    </row>
    <row r="90" spans="1:16" ht="13.7" customHeight="1">
      <c r="A90" s="37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9"/>
    </row>
    <row r="91" spans="1:16" ht="13.7" customHeight="1">
      <c r="A91" s="37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9"/>
    </row>
    <row r="92" spans="1:16" ht="13.7" customHeight="1">
      <c r="A92" s="37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9"/>
    </row>
    <row r="93" spans="1:16" ht="13.7" customHeight="1">
      <c r="A93" s="37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9"/>
    </row>
    <row r="94" spans="1:16" ht="13.7" customHeight="1">
      <c r="A94" s="37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9"/>
    </row>
    <row r="95" spans="1:16" ht="13.7" customHeight="1">
      <c r="A95" s="37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9"/>
    </row>
    <row r="96" spans="1:16" ht="13.7" customHeight="1">
      <c r="A96" s="37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9"/>
    </row>
    <row r="97" spans="1:16" ht="13.7" customHeight="1">
      <c r="A97" s="37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9"/>
    </row>
    <row r="98" spans="1:16" ht="13.7" customHeight="1">
      <c r="A98" s="37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9"/>
    </row>
    <row r="99" spans="1:16" ht="13.7" customHeight="1">
      <c r="A99" s="37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9"/>
    </row>
    <row r="100" spans="1:16" ht="13.7" customHeight="1">
      <c r="A100" s="37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9"/>
    </row>
    <row r="101" spans="1:16" ht="13.7" customHeight="1">
      <c r="A101" s="37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9"/>
    </row>
    <row r="102" spans="1:16" ht="13.7" customHeight="1">
      <c r="A102" s="37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9"/>
    </row>
    <row r="103" spans="1:16" ht="13.7" customHeight="1">
      <c r="A103" s="37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9"/>
    </row>
    <row r="104" spans="1:16" ht="13.7" customHeight="1">
      <c r="A104" s="37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9"/>
    </row>
    <row r="105" spans="1:16" ht="13.7" customHeight="1">
      <c r="A105" s="37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9"/>
    </row>
    <row r="106" spans="1:16" ht="13.7" customHeight="1">
      <c r="A106" s="37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9"/>
    </row>
    <row r="107" spans="1:16" ht="13.7" customHeight="1">
      <c r="A107" s="37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9"/>
    </row>
    <row r="108" spans="1:16" ht="13.7" customHeight="1">
      <c r="A108" s="37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9"/>
    </row>
    <row r="109" spans="1:16" ht="13.7" customHeight="1">
      <c r="A109" s="37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9"/>
    </row>
    <row r="110" spans="1:16" ht="13.7" customHeight="1">
      <c r="A110" s="37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9"/>
    </row>
    <row r="111" spans="1:16" ht="13.7" customHeight="1">
      <c r="A111" s="37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9"/>
    </row>
    <row r="112" spans="1:16" ht="13.7" customHeight="1">
      <c r="A112" s="37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9"/>
    </row>
    <row r="113" spans="1:16" ht="13.7" customHeight="1">
      <c r="A113" s="37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9"/>
    </row>
    <row r="114" spans="1:16" ht="13.7" customHeight="1">
      <c r="A114" s="37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9"/>
    </row>
    <row r="115" spans="1:16" ht="13.7" customHeight="1">
      <c r="A115" s="37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9"/>
    </row>
    <row r="116" spans="1:16" ht="13.7" customHeight="1">
      <c r="A116" s="37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9"/>
    </row>
    <row r="117" spans="1:16" ht="13.7" customHeight="1">
      <c r="A117" s="37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9"/>
    </row>
    <row r="118" spans="1:16" ht="13.7" customHeight="1">
      <c r="A118" s="37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9"/>
    </row>
    <row r="119" spans="1:16" ht="13.7" customHeight="1">
      <c r="A119" s="37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9"/>
    </row>
    <row r="120" spans="1:16" ht="13.7" customHeight="1">
      <c r="A120" s="37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9"/>
    </row>
    <row r="121" spans="1:16" ht="13.7" customHeight="1">
      <c r="A121" s="37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9"/>
    </row>
    <row r="122" spans="1:16" ht="13.7" customHeight="1">
      <c r="A122" s="37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9"/>
    </row>
    <row r="123" spans="1:16" ht="13.7" customHeight="1">
      <c r="A123" s="37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9"/>
    </row>
    <row r="124" spans="1:16" ht="13.7" customHeight="1">
      <c r="A124" s="37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9"/>
    </row>
    <row r="125" spans="1:16" ht="13.7" customHeight="1">
      <c r="A125" s="37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9"/>
    </row>
    <row r="126" spans="1:16" ht="13.7" customHeight="1">
      <c r="A126" s="37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9"/>
    </row>
    <row r="127" spans="1:16" ht="13.7" customHeight="1">
      <c r="A127" s="37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9"/>
    </row>
    <row r="128" spans="1:16" ht="13.7" customHeight="1">
      <c r="A128" s="37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9"/>
    </row>
    <row r="129" spans="1:16" ht="13.7" customHeight="1">
      <c r="A129" s="37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9"/>
    </row>
    <row r="130" spans="1:16" ht="13.7" customHeight="1">
      <c r="A130" s="37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9"/>
    </row>
    <row r="131" spans="1:16" ht="13.7" customHeight="1">
      <c r="A131" s="37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9"/>
    </row>
    <row r="132" spans="1:16" ht="13.7" customHeight="1">
      <c r="A132" s="37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9"/>
    </row>
    <row r="133" spans="1:16" ht="13.7" customHeight="1">
      <c r="A133" s="37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9"/>
    </row>
    <row r="134" spans="1:16" ht="13.7" customHeight="1">
      <c r="A134" s="37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9"/>
    </row>
    <row r="135" spans="1:16" ht="13.7" customHeight="1">
      <c r="A135" s="37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9"/>
    </row>
    <row r="136" spans="1:16" ht="13.7" customHeight="1">
      <c r="A136" s="37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9"/>
    </row>
    <row r="137" spans="1:16" ht="13.7" customHeight="1">
      <c r="A137" s="37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9"/>
    </row>
    <row r="138" spans="1:16" ht="13.7" customHeight="1">
      <c r="A138" s="37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9"/>
    </row>
    <row r="139" spans="1:16" ht="13.7" customHeight="1">
      <c r="A139" s="37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9"/>
    </row>
    <row r="140" spans="1:16" ht="13.7" customHeight="1">
      <c r="A140" s="37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9"/>
    </row>
    <row r="141" spans="1:16" ht="13.7" customHeight="1">
      <c r="A141" s="37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9"/>
    </row>
    <row r="142" spans="1:16" ht="13.7" customHeight="1">
      <c r="A142" s="37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9"/>
    </row>
    <row r="143" spans="1:16" ht="13.7" customHeight="1">
      <c r="A143" s="37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9"/>
    </row>
    <row r="144" spans="1:16" ht="13.7" customHeight="1">
      <c r="A144" s="37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9"/>
    </row>
    <row r="145" spans="1:16" ht="13.7" customHeight="1">
      <c r="A145" s="37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9"/>
    </row>
    <row r="146" spans="1:16" ht="13.7" customHeight="1">
      <c r="A146" s="37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9"/>
    </row>
    <row r="147" spans="1:16" ht="13.7" customHeight="1">
      <c r="A147" s="37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9"/>
    </row>
    <row r="148" spans="1:16" ht="13.7" customHeight="1">
      <c r="A148" s="37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9"/>
    </row>
    <row r="149" spans="1:16" ht="13.7" customHeight="1">
      <c r="A149" s="37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9"/>
    </row>
    <row r="150" spans="1:16" ht="13.7" customHeight="1">
      <c r="A150" s="37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9"/>
    </row>
    <row r="151" spans="1:16" ht="13.7" customHeight="1">
      <c r="A151" s="37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9"/>
    </row>
    <row r="152" spans="1:16" ht="13.7" customHeight="1">
      <c r="A152" s="37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9"/>
    </row>
    <row r="153" spans="1:16" ht="13.7" customHeight="1">
      <c r="A153" s="37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9"/>
    </row>
    <row r="154" spans="1:16" ht="13.7" customHeight="1">
      <c r="A154" s="37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9"/>
    </row>
    <row r="155" spans="1:16" ht="13.7" customHeight="1">
      <c r="A155" s="37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9"/>
    </row>
    <row r="156" spans="1:16" ht="13.7" customHeight="1">
      <c r="A156" s="37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9"/>
    </row>
    <row r="157" spans="1:16" ht="13.7" customHeight="1">
      <c r="A157" s="37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9"/>
    </row>
    <row r="158" spans="1:16" ht="13.7" customHeight="1">
      <c r="A158" s="37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9"/>
    </row>
    <row r="159" spans="1:16" ht="13.7" customHeight="1">
      <c r="A159" s="37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9"/>
    </row>
    <row r="160" spans="1:16" ht="13.7" customHeight="1">
      <c r="A160" s="37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9"/>
    </row>
    <row r="161" spans="1:16" ht="13.7" customHeight="1">
      <c r="A161" s="37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9"/>
    </row>
    <row r="162" spans="1:16" ht="13.7" customHeight="1">
      <c r="A162" s="37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9"/>
    </row>
    <row r="163" spans="1:16" ht="13.7" customHeight="1">
      <c r="A163" s="37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9"/>
    </row>
    <row r="164" spans="1:16" ht="13.7" customHeight="1">
      <c r="A164" s="37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9"/>
    </row>
    <row r="165" spans="1:16" ht="13.7" customHeight="1">
      <c r="A165" s="37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9"/>
    </row>
    <row r="166" spans="1:16" ht="13.7" customHeight="1">
      <c r="A166" s="37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9"/>
    </row>
    <row r="167" spans="1:16" ht="13.7" customHeight="1">
      <c r="A167" s="37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9"/>
    </row>
    <row r="168" spans="1:16" ht="13.7" customHeight="1">
      <c r="A168" s="37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9"/>
    </row>
    <row r="169" spans="1:16" ht="13.7" customHeight="1">
      <c r="A169" s="40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2"/>
    </row>
  </sheetData>
  <mergeCells count="21">
    <mergeCell ref="A1:F1"/>
    <mergeCell ref="O1:P1"/>
    <mergeCell ref="M1:N1"/>
    <mergeCell ref="A3:F3"/>
    <mergeCell ref="O2:P2"/>
    <mergeCell ref="O3:P3"/>
    <mergeCell ref="M2:N2"/>
    <mergeCell ref="M3:N3"/>
    <mergeCell ref="I1:J1"/>
    <mergeCell ref="K1:L1"/>
    <mergeCell ref="O4:P4"/>
    <mergeCell ref="M4:N4"/>
    <mergeCell ref="B5:F5"/>
    <mergeCell ref="A4:F4"/>
    <mergeCell ref="I2:J2"/>
    <mergeCell ref="I3:J3"/>
    <mergeCell ref="I4:J4"/>
    <mergeCell ref="K2:L2"/>
    <mergeCell ref="K3:L3"/>
    <mergeCell ref="K4:L4"/>
    <mergeCell ref="A2:F2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 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</dc:creator>
  <cp:lastModifiedBy>Neil</cp:lastModifiedBy>
  <dcterms:created xsi:type="dcterms:W3CDTF">2022-05-18T09:33:04Z</dcterms:created>
  <dcterms:modified xsi:type="dcterms:W3CDTF">2022-05-18T09:33:04Z</dcterms:modified>
</cp:coreProperties>
</file>